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ервоначальный" sheetId="1" r:id="rId1"/>
  </sheets>
  <definedNames>
    <definedName name="_xlnm.Print_Titles" localSheetId="0">('первоначальный'!$A:$B,'первоначальный'!$12:$14)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<sst xmlns="http://schemas.openxmlformats.org/spreadsheetml/2006/main" count="124" uniqueCount="109">
  <si>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</si>
  <si>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</si>
  <si>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</si>
  <si>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2018год</t>
  </si>
  <si>
    <t>(по состоянию на "01"января 2018г.)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</si>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</sst>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_-* #,##0.00&quot;р.&quot;_-;\-* #,##0.00&quot;р.&quot;_-;_-* \-??&quot;р.&quot;_-;_-@_-"/>
    <numFmt numFmtId="171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54">
      <selection activeCell="D57" sqref="D57"/>
    </sheetView>
  </sheetViews>
  <sheetFormatPr defaultColWidth="8.00390625" defaultRowHeight="12.75"/>
  <cols>
    <col min="1" max="1" width="28.875" style="0" customWidth="1"/>
    <col min="2" max="2" width="6.00390625" style="0" customWidth="1"/>
    <col min="3" max="3" width="12.625" style="0" customWidth="1"/>
    <col min="4" max="4" width="13.125" style="0" customWidth="1"/>
    <col min="5" max="5" width="9.50390625" style="0" customWidth="1"/>
    <col min="6" max="6" width="10.00390625" style="0" customWidth="1"/>
    <col min="7" max="7" width="9.50390625" style="0" customWidth="1"/>
    <col min="8" max="8" width="11.50390625" style="0" customWidth="1"/>
    <col min="9" max="9" width="10.00390625" style="0" customWidth="1"/>
    <col min="10" max="10" width="9.00390625" style="0" customWidth="1"/>
    <col min="11" max="12" width="9.875" style="0" customWidth="1"/>
    <col min="13" max="13" width="11.00390625" style="0" customWidth="1"/>
    <col min="14" max="14" width="9.00390625" style="0" customWidth="1"/>
    <col min="15" max="15" width="10.625" style="0" customWidth="1"/>
    <col min="16" max="16" width="13.625" style="0" hidden="1" customWidth="1"/>
    <col min="17" max="17" width="9.625" style="0" customWidth="1"/>
    <col min="18" max="18" width="10.25390625" style="0" customWidth="1"/>
    <col min="19" max="19" width="11.50390625" style="0" customWidth="1"/>
    <col min="20" max="20" width="11.00390625" style="0" customWidth="1"/>
    <col min="21" max="21" width="10.875" style="0" customWidth="1"/>
    <col min="22" max="22" width="11.625" style="0" customWidth="1"/>
    <col min="23" max="16384" width="9.00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107903.3</v>
      </c>
      <c r="D18" s="17">
        <f>H18+L18+Q18+U18</f>
        <v>107903.3</v>
      </c>
      <c r="E18" s="17">
        <f>E20+E23</f>
        <v>4359</v>
      </c>
      <c r="F18" s="17">
        <f>F20+F23</f>
        <v>8123</v>
      </c>
      <c r="G18" s="17">
        <f>G20+G23</f>
        <v>5608</v>
      </c>
      <c r="H18" s="17">
        <f>H20+H23</f>
        <v>18090</v>
      </c>
      <c r="I18" s="17">
        <f>I20+I23</f>
        <v>17871</v>
      </c>
      <c r="J18" s="17">
        <f>J20+J23</f>
        <v>5364</v>
      </c>
      <c r="K18" s="17">
        <f>K20+K23</f>
        <v>5823</v>
      </c>
      <c r="L18" s="17">
        <f>L20+L23</f>
        <v>29058</v>
      </c>
      <c r="M18" s="17">
        <f>M20+M23</f>
        <v>8381</v>
      </c>
      <c r="N18" s="17">
        <f>N20+N23</f>
        <v>5355</v>
      </c>
      <c r="O18" s="17">
        <f>O20+O23</f>
        <v>14111</v>
      </c>
      <c r="P18" s="17">
        <f>P20+P23</f>
        <v>0</v>
      </c>
      <c r="Q18" s="17">
        <f>Q20+Q23</f>
        <v>27847</v>
      </c>
      <c r="R18" s="17">
        <f>R20+R23</f>
        <v>18670</v>
      </c>
      <c r="S18" s="17">
        <f>S20+S23</f>
        <v>8553</v>
      </c>
      <c r="T18" s="17">
        <f>T20+T23</f>
        <v>5685.3</v>
      </c>
      <c r="U18" s="17">
        <f>U20+U23</f>
        <v>32908.3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73070</v>
      </c>
      <c r="D20" s="18">
        <f>D21+D22</f>
        <v>73070</v>
      </c>
      <c r="E20" s="18">
        <f>E21+E22</f>
        <v>2965</v>
      </c>
      <c r="F20" s="18">
        <f>F21+F22</f>
        <v>5855</v>
      </c>
      <c r="G20" s="18">
        <f>G21+G22</f>
        <v>4212</v>
      </c>
      <c r="H20" s="18">
        <f>H21+H22</f>
        <v>13032</v>
      </c>
      <c r="I20" s="18">
        <f>I21+I22</f>
        <v>16476</v>
      </c>
      <c r="J20" s="18">
        <f>J21+J22</f>
        <v>3967</v>
      </c>
      <c r="K20" s="18">
        <f>K21+K22</f>
        <v>4222</v>
      </c>
      <c r="L20" s="18">
        <f>L21+L22</f>
        <v>24665</v>
      </c>
      <c r="M20" s="18">
        <f>M21+M22</f>
        <v>6986</v>
      </c>
      <c r="N20" s="18">
        <f>N21+N22</f>
        <v>3957</v>
      </c>
      <c r="O20" s="18">
        <f>O21+O22</f>
        <v>4212</v>
      </c>
      <c r="P20" s="18">
        <f>P21+P22</f>
        <v>0</v>
      </c>
      <c r="Q20" s="18">
        <f>Q21+Q22</f>
        <v>15155</v>
      </c>
      <c r="R20" s="18">
        <f>R21+R22</f>
        <v>8776</v>
      </c>
      <c r="S20" s="18">
        <f>S21+S22</f>
        <v>7157</v>
      </c>
      <c r="T20" s="18">
        <f>T21+T22</f>
        <v>4285</v>
      </c>
      <c r="U20" s="18">
        <f>U21+U22</f>
        <v>20218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14082</v>
      </c>
      <c r="D21" s="22">
        <f aca="true" t="shared" si="1" ref="D21:D22">H21+L21+Q21+U21</f>
        <v>14082</v>
      </c>
      <c r="E21" s="22">
        <v>300</v>
      </c>
      <c r="F21" s="22">
        <v>281</v>
      </c>
      <c r="G21" s="22">
        <v>536</v>
      </c>
      <c r="H21" s="22">
        <f aca="true" t="shared" si="2" ref="H21:H22">E21+F21+G21</f>
        <v>1117</v>
      </c>
      <c r="I21" s="22">
        <v>9800</v>
      </c>
      <c r="J21" s="22">
        <v>281</v>
      </c>
      <c r="K21" s="22">
        <v>536</v>
      </c>
      <c r="L21" s="22">
        <f aca="true" t="shared" si="3" ref="L21:L22">I21+J21+K21</f>
        <v>10617</v>
      </c>
      <c r="M21" s="22">
        <v>300</v>
      </c>
      <c r="N21" s="22">
        <v>281</v>
      </c>
      <c r="O21" s="22">
        <v>536</v>
      </c>
      <c r="P21" s="22"/>
      <c r="Q21" s="22">
        <f aca="true" t="shared" si="4" ref="Q21:Q22">M21+N21+O21</f>
        <v>1117</v>
      </c>
      <c r="R21" s="22">
        <v>300</v>
      </c>
      <c r="S21" s="22">
        <v>281</v>
      </c>
      <c r="T21" s="22">
        <v>650</v>
      </c>
      <c r="U21" s="22">
        <f aca="true" t="shared" si="5" ref="U21:U22">R21+S21+T21</f>
        <v>1231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58988</v>
      </c>
      <c r="D22" s="22">
        <f t="shared" si="1"/>
        <v>58988</v>
      </c>
      <c r="E22" s="22">
        <v>2665</v>
      </c>
      <c r="F22" s="22">
        <v>5574</v>
      </c>
      <c r="G22" s="22">
        <v>3676</v>
      </c>
      <c r="H22" s="22">
        <f t="shared" si="2"/>
        <v>11915</v>
      </c>
      <c r="I22" s="22">
        <v>6676</v>
      </c>
      <c r="J22" s="22">
        <v>3686</v>
      </c>
      <c r="K22" s="22">
        <v>3686</v>
      </c>
      <c r="L22" s="22">
        <f t="shared" si="3"/>
        <v>14048</v>
      </c>
      <c r="M22" s="22">
        <v>6686</v>
      </c>
      <c r="N22" s="22">
        <v>3676</v>
      </c>
      <c r="O22" s="22">
        <v>3676</v>
      </c>
      <c r="P22" s="22"/>
      <c r="Q22" s="22">
        <f t="shared" si="4"/>
        <v>14038</v>
      </c>
      <c r="R22" s="22">
        <v>8476</v>
      </c>
      <c r="S22" s="22">
        <v>6876</v>
      </c>
      <c r="T22" s="22">
        <v>3635</v>
      </c>
      <c r="U22" s="22">
        <f t="shared" si="5"/>
        <v>18987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34833.3</v>
      </c>
      <c r="D23" s="18">
        <f>D25+D24</f>
        <v>34833.3</v>
      </c>
      <c r="E23" s="18">
        <f>E25+E24</f>
        <v>1394</v>
      </c>
      <c r="F23" s="18">
        <f>F25+F24</f>
        <v>2268</v>
      </c>
      <c r="G23" s="18">
        <f>G25+G24</f>
        <v>1396</v>
      </c>
      <c r="H23" s="18">
        <f>H25+H24</f>
        <v>5058</v>
      </c>
      <c r="I23" s="18">
        <f>I25+I24</f>
        <v>1395</v>
      </c>
      <c r="J23" s="18">
        <f>J25+J24</f>
        <v>1397</v>
      </c>
      <c r="K23" s="18">
        <f>K25+K24</f>
        <v>1601</v>
      </c>
      <c r="L23" s="18">
        <f>L25+L24</f>
        <v>4393</v>
      </c>
      <c r="M23" s="18">
        <f>M25+M24</f>
        <v>1395</v>
      </c>
      <c r="N23" s="18">
        <f>N25+N24</f>
        <v>1398</v>
      </c>
      <c r="O23" s="18">
        <f>O25+O24</f>
        <v>9899</v>
      </c>
      <c r="P23" s="18">
        <f>P25+P24</f>
        <v>0</v>
      </c>
      <c r="Q23" s="18">
        <f>Q25+Q24</f>
        <v>12692</v>
      </c>
      <c r="R23" s="18">
        <f>R25+R24</f>
        <v>9894</v>
      </c>
      <c r="S23" s="18">
        <f>S25+S24</f>
        <v>1396</v>
      </c>
      <c r="T23" s="18">
        <f>T25+T24</f>
        <v>1400.3</v>
      </c>
      <c r="U23" s="18">
        <f>U25+U24</f>
        <v>12690.3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10233.3</v>
      </c>
      <c r="D24" s="22">
        <f aca="true" t="shared" si="6" ref="D24:D25">H24+L24+Q24+U24</f>
        <v>10233.3</v>
      </c>
      <c r="E24" s="22">
        <v>833</v>
      </c>
      <c r="F24" s="22">
        <v>837</v>
      </c>
      <c r="G24" s="22">
        <v>835</v>
      </c>
      <c r="H24" s="22">
        <f aca="true" t="shared" si="7" ref="H24:H25">E24+F24+G24</f>
        <v>2505</v>
      </c>
      <c r="I24" s="22">
        <v>834</v>
      </c>
      <c r="J24" s="22">
        <v>836</v>
      </c>
      <c r="K24" s="22">
        <v>1040</v>
      </c>
      <c r="L24" s="22">
        <f aca="true" t="shared" si="8" ref="L24:L25">I24+J24+K24</f>
        <v>2710</v>
      </c>
      <c r="M24" s="22">
        <v>834</v>
      </c>
      <c r="N24" s="22">
        <v>837</v>
      </c>
      <c r="O24" s="22">
        <v>838</v>
      </c>
      <c r="P24" s="22"/>
      <c r="Q24" s="22">
        <f aca="true" t="shared" si="9" ref="Q24:Q25">M24+N24+O24</f>
        <v>2509</v>
      </c>
      <c r="R24" s="22">
        <v>834</v>
      </c>
      <c r="S24" s="22">
        <v>836</v>
      </c>
      <c r="T24" s="22">
        <v>839.3</v>
      </c>
      <c r="U24" s="22">
        <f aca="true" t="shared" si="10" ref="U24:U25">R24+S24+T24</f>
        <v>2509.3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24600</v>
      </c>
      <c r="D25" s="22">
        <f t="shared" si="6"/>
        <v>24600</v>
      </c>
      <c r="E25" s="25">
        <v>561</v>
      </c>
      <c r="F25" s="25">
        <v>1431</v>
      </c>
      <c r="G25" s="25">
        <v>561</v>
      </c>
      <c r="H25" s="22">
        <f t="shared" si="7"/>
        <v>2553</v>
      </c>
      <c r="I25" s="22">
        <v>561</v>
      </c>
      <c r="J25" s="22">
        <v>561</v>
      </c>
      <c r="K25" s="22">
        <v>561</v>
      </c>
      <c r="L25" s="22">
        <f t="shared" si="8"/>
        <v>1683</v>
      </c>
      <c r="M25" s="22">
        <v>561</v>
      </c>
      <c r="N25" s="22">
        <v>561</v>
      </c>
      <c r="O25" s="22">
        <v>9061</v>
      </c>
      <c r="P25" s="22"/>
      <c r="Q25" s="22">
        <f t="shared" si="9"/>
        <v>10183</v>
      </c>
      <c r="R25" s="22">
        <v>9060</v>
      </c>
      <c r="S25" s="22">
        <v>560</v>
      </c>
      <c r="T25" s="22">
        <v>561</v>
      </c>
      <c r="U25" s="22">
        <f t="shared" si="10"/>
        <v>10181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107903.29999999999</v>
      </c>
      <c r="D26" s="18">
        <f>D28+D30+D32+D34+D36</f>
        <v>107903.29999999999</v>
      </c>
      <c r="E26" s="18">
        <f>E28+E30+E32+E34+E36</f>
        <v>4612</v>
      </c>
      <c r="F26" s="18">
        <f>F28+F30+F32+F34+F36</f>
        <v>5612</v>
      </c>
      <c r="G26" s="18">
        <f>G28+G30+G32+G34+G36</f>
        <v>7612</v>
      </c>
      <c r="H26" s="18">
        <f>H28+H30+H32+H34+H36</f>
        <v>17836</v>
      </c>
      <c r="I26" s="18">
        <f>I28+I30+I32+I34+I36</f>
        <v>7612</v>
      </c>
      <c r="J26" s="18">
        <f>J28+J30+J32+J34+J36</f>
        <v>7612</v>
      </c>
      <c r="K26" s="18">
        <f>K28+K30+K32+K34+K36</f>
        <v>8052</v>
      </c>
      <c r="L26" s="18">
        <f>L28+L30+L32+L34+L36</f>
        <v>23276</v>
      </c>
      <c r="M26" s="18">
        <f>M28+M30+M32+M34+M36</f>
        <v>11455</v>
      </c>
      <c r="N26" s="18">
        <f>N28+N30+N32+N34+N36</f>
        <v>11455</v>
      </c>
      <c r="O26" s="18">
        <f>O28+O30+O32+O34+O36</f>
        <v>11455</v>
      </c>
      <c r="P26" s="18">
        <f>P28+P30+P32+P34+P36</f>
        <v>0</v>
      </c>
      <c r="Q26" s="18">
        <f>Q28+Q30+Q32+Q34+Q36</f>
        <v>34365</v>
      </c>
      <c r="R26" s="18">
        <f>R28+R30+R32+R34+R36</f>
        <v>11455</v>
      </c>
      <c r="S26" s="18">
        <f>S28+S30+S32+S34+S36</f>
        <v>11455</v>
      </c>
      <c r="T26" s="18">
        <f>T28+T30+T32+T34+T36</f>
        <v>9516.3</v>
      </c>
      <c r="U26" s="18">
        <f>U28+U30+U32+U34+U36</f>
        <v>32426.300000000003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23059</v>
      </c>
      <c r="D28" s="18">
        <f>D29</f>
        <v>23059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0</v>
      </c>
      <c r="J28" s="18">
        <f>J29</f>
        <v>0</v>
      </c>
      <c r="K28" s="18">
        <f>K29</f>
        <v>0</v>
      </c>
      <c r="L28" s="18">
        <f>L29</f>
        <v>0</v>
      </c>
      <c r="M28" s="18">
        <f>M29</f>
        <v>3843</v>
      </c>
      <c r="N28" s="18">
        <f>N29</f>
        <v>3843</v>
      </c>
      <c r="O28" s="18">
        <f>O29</f>
        <v>3843</v>
      </c>
      <c r="P28" s="18">
        <f>P29</f>
        <v>0</v>
      </c>
      <c r="Q28" s="18">
        <f>Q29</f>
        <v>11529</v>
      </c>
      <c r="R28" s="18">
        <f>R29</f>
        <v>3843</v>
      </c>
      <c r="S28" s="18">
        <f>S29</f>
        <v>3843</v>
      </c>
      <c r="T28" s="18">
        <f>T29</f>
        <v>3844</v>
      </c>
      <c r="U28" s="18">
        <f>U29</f>
        <v>11530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23059</v>
      </c>
      <c r="D29" s="22">
        <f>H29+L29+Q29+U29</f>
        <v>23059</v>
      </c>
      <c r="E29" s="22"/>
      <c r="F29" s="22"/>
      <c r="G29" s="22"/>
      <c r="H29" s="22">
        <f>E29+F29+G29</f>
        <v>0</v>
      </c>
      <c r="I29" s="22"/>
      <c r="J29" s="22"/>
      <c r="K29" s="22"/>
      <c r="L29" s="22">
        <f>I29+J29+K29</f>
        <v>0</v>
      </c>
      <c r="M29" s="22">
        <v>3843</v>
      </c>
      <c r="N29" s="22">
        <v>3843</v>
      </c>
      <c r="O29" s="22">
        <v>3843</v>
      </c>
      <c r="P29" s="22"/>
      <c r="Q29" s="22">
        <f>M29+N29+O29</f>
        <v>11529</v>
      </c>
      <c r="R29" s="22">
        <v>3843</v>
      </c>
      <c r="S29" s="22">
        <v>3843</v>
      </c>
      <c r="T29" s="22">
        <v>3844</v>
      </c>
      <c r="U29" s="22">
        <f>R29+S29+T29</f>
        <v>11530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43346.2</v>
      </c>
      <c r="D30" s="18">
        <f>D31</f>
        <v>43346.2</v>
      </c>
      <c r="E30" s="18">
        <f>E31</f>
        <v>3612</v>
      </c>
      <c r="F30" s="18">
        <f>F31</f>
        <v>3612</v>
      </c>
      <c r="G30" s="18">
        <f>G31</f>
        <v>3612</v>
      </c>
      <c r="H30" s="18">
        <f>H31</f>
        <v>10836</v>
      </c>
      <c r="I30" s="18">
        <f>I31</f>
        <v>3612</v>
      </c>
      <c r="J30" s="18">
        <f>J31</f>
        <v>3612</v>
      </c>
      <c r="K30" s="18">
        <f>K31</f>
        <v>3612</v>
      </c>
      <c r="L30" s="18">
        <f>L31</f>
        <v>10836</v>
      </c>
      <c r="M30" s="18">
        <f>M31</f>
        <v>3612</v>
      </c>
      <c r="N30" s="18">
        <f>N31</f>
        <v>3612</v>
      </c>
      <c r="O30" s="18">
        <f>O31</f>
        <v>3612</v>
      </c>
      <c r="P30" s="18">
        <f>P31</f>
        <v>0</v>
      </c>
      <c r="Q30" s="18">
        <f>Q31</f>
        <v>10836</v>
      </c>
      <c r="R30" s="18">
        <f>R31</f>
        <v>3612</v>
      </c>
      <c r="S30" s="18">
        <f>S31</f>
        <v>3612</v>
      </c>
      <c r="T30" s="18">
        <f>T31</f>
        <v>3614.2</v>
      </c>
      <c r="U30" s="18">
        <f>U31</f>
        <v>10838.2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22">
        <f t="shared" si="11"/>
        <v>43346.2</v>
      </c>
      <c r="D31" s="22">
        <f>H31+L31+Q31+U31</f>
        <v>43346.2</v>
      </c>
      <c r="E31" s="22">
        <v>3612</v>
      </c>
      <c r="F31" s="22">
        <v>3612</v>
      </c>
      <c r="G31" s="22">
        <v>3612</v>
      </c>
      <c r="H31" s="22">
        <f>E31+F31+G31</f>
        <v>10836</v>
      </c>
      <c r="I31" s="22">
        <v>3612</v>
      </c>
      <c r="J31" s="22">
        <v>3612</v>
      </c>
      <c r="K31" s="22">
        <v>3612</v>
      </c>
      <c r="L31" s="22">
        <f>I31+J31+K31</f>
        <v>10836</v>
      </c>
      <c r="M31" s="22">
        <v>3612</v>
      </c>
      <c r="N31" s="22">
        <v>3612</v>
      </c>
      <c r="O31" s="22">
        <v>3612</v>
      </c>
      <c r="P31" s="22"/>
      <c r="Q31" s="22">
        <f>M31+N31+O31</f>
        <v>10836</v>
      </c>
      <c r="R31" s="22">
        <v>3612</v>
      </c>
      <c r="S31" s="22">
        <v>3612</v>
      </c>
      <c r="T31" s="22">
        <v>3614.2</v>
      </c>
      <c r="U31" s="22">
        <f>R31+S31+T31</f>
        <v>10838.2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440</v>
      </c>
      <c r="D32" s="18">
        <f>D33</f>
        <v>440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440</v>
      </c>
      <c r="L32" s="18">
        <f>L33</f>
        <v>440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440</v>
      </c>
      <c r="D33" s="22">
        <f>H33+L33+Q33+U33</f>
        <v>440</v>
      </c>
      <c r="E33" s="22"/>
      <c r="F33" s="22"/>
      <c r="G33" s="22"/>
      <c r="H33" s="22">
        <f>E33+F33+G33</f>
        <v>0</v>
      </c>
      <c r="I33" s="22"/>
      <c r="J33" s="22"/>
      <c r="K33" s="22">
        <v>440</v>
      </c>
      <c r="L33" s="22">
        <f>I33+J33+K33</f>
        <v>440</v>
      </c>
      <c r="M33" s="22"/>
      <c r="N33" s="22"/>
      <c r="O33" s="22"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10</v>
      </c>
      <c r="D34" s="18">
        <f>D35</f>
        <v>10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10</v>
      </c>
      <c r="U34" s="18">
        <f>U35</f>
        <v>10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10</v>
      </c>
      <c r="D35" s="22">
        <f>H35+L35+Q35+U35</f>
        <v>10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>
        <v>10</v>
      </c>
      <c r="U35" s="22">
        <f>R35+S35+T35</f>
        <v>10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41048.1</v>
      </c>
      <c r="D36" s="18">
        <f>D37</f>
        <v>41048.1</v>
      </c>
      <c r="E36" s="18">
        <f>E37</f>
        <v>1000</v>
      </c>
      <c r="F36" s="18">
        <f>F37</f>
        <v>2000</v>
      </c>
      <c r="G36" s="18">
        <f>G37</f>
        <v>4000</v>
      </c>
      <c r="H36" s="18">
        <f>H37</f>
        <v>7000</v>
      </c>
      <c r="I36" s="18">
        <f>I37</f>
        <v>4000</v>
      </c>
      <c r="J36" s="18">
        <f>J37</f>
        <v>4000</v>
      </c>
      <c r="K36" s="18">
        <f>K37</f>
        <v>4000</v>
      </c>
      <c r="L36" s="18">
        <f>L37</f>
        <v>12000</v>
      </c>
      <c r="M36" s="18">
        <f>M37</f>
        <v>4000</v>
      </c>
      <c r="N36" s="18">
        <f>N37</f>
        <v>4000</v>
      </c>
      <c r="O36" s="18">
        <f>O37</f>
        <v>4000</v>
      </c>
      <c r="P36" s="18">
        <f>P37</f>
        <v>0</v>
      </c>
      <c r="Q36" s="18">
        <f>Q37</f>
        <v>12000</v>
      </c>
      <c r="R36" s="18">
        <f>R37</f>
        <v>4000</v>
      </c>
      <c r="S36" s="18">
        <f>S37</f>
        <v>4000</v>
      </c>
      <c r="T36" s="18">
        <f>T37</f>
        <v>2048.1</v>
      </c>
      <c r="U36" s="18">
        <f>U37</f>
        <v>10048.1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22">
        <f t="shared" si="12"/>
        <v>41048.1</v>
      </c>
      <c r="D37" s="22">
        <f>H37+L37+Q37+U37</f>
        <v>41048.1</v>
      </c>
      <c r="E37" s="22">
        <v>1000</v>
      </c>
      <c r="F37" s="22">
        <v>2000</v>
      </c>
      <c r="G37" s="22">
        <v>4000</v>
      </c>
      <c r="H37" s="22">
        <f>E37+F37+G37</f>
        <v>7000</v>
      </c>
      <c r="I37" s="22">
        <v>4000</v>
      </c>
      <c r="J37" s="22">
        <v>4000</v>
      </c>
      <c r="K37" s="22">
        <v>4000</v>
      </c>
      <c r="L37" s="22">
        <f>I37+J37+K37</f>
        <v>12000</v>
      </c>
      <c r="M37" s="22">
        <v>4000</v>
      </c>
      <c r="N37" s="22">
        <v>4000</v>
      </c>
      <c r="O37" s="22">
        <v>4000</v>
      </c>
      <c r="P37" s="22"/>
      <c r="Q37" s="22">
        <f>M37+N37+O37</f>
        <v>12000</v>
      </c>
      <c r="R37" s="22">
        <v>4000</v>
      </c>
      <c r="S37" s="22">
        <v>4000</v>
      </c>
      <c r="T37" s="22">
        <v>2048.1</v>
      </c>
      <c r="U37" s="22">
        <f>R37+S37+T37</f>
        <v>10048.1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0</v>
      </c>
      <c r="D38" s="18">
        <f>D18-D26</f>
        <v>0</v>
      </c>
      <c r="E38" s="18">
        <f>E18-E26</f>
        <v>-253</v>
      </c>
      <c r="F38" s="18">
        <f>F18-F26</f>
        <v>2511</v>
      </c>
      <c r="G38" s="18">
        <f>G18-G26</f>
        <v>-2004</v>
      </c>
      <c r="H38" s="18">
        <f>H18-H26</f>
        <v>254</v>
      </c>
      <c r="I38" s="18">
        <f>I18-I26</f>
        <v>10259</v>
      </c>
      <c r="J38" s="18">
        <f>J18-J26</f>
        <v>-2248</v>
      </c>
      <c r="K38" s="18">
        <f>K18-K26</f>
        <v>-2229</v>
      </c>
      <c r="L38" s="18">
        <f>L18-L26</f>
        <v>5782</v>
      </c>
      <c r="M38" s="18">
        <f>M18-M26</f>
        <v>-3074</v>
      </c>
      <c r="N38" s="18">
        <f>N18-N26</f>
        <v>-6100</v>
      </c>
      <c r="O38" s="18">
        <f>O18-O26</f>
        <v>2656</v>
      </c>
      <c r="P38" s="18">
        <f>P18-P26</f>
        <v>0</v>
      </c>
      <c r="Q38" s="18">
        <f>Q18-Q26</f>
        <v>-6518</v>
      </c>
      <c r="R38" s="18">
        <f>R18-R26</f>
        <v>7215</v>
      </c>
      <c r="S38" s="18">
        <f>S18-S26</f>
        <v>-2902</v>
      </c>
      <c r="T38" s="18">
        <f>T18-T26</f>
        <v>-3830.999999999999</v>
      </c>
      <c r="U38" s="18">
        <f>U18-U26</f>
        <v>482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0</v>
      </c>
      <c r="D39" s="18">
        <f>-D38</f>
        <v>0</v>
      </c>
      <c r="E39" s="18">
        <f>-E38</f>
        <v>253</v>
      </c>
      <c r="F39" s="18">
        <f>-F38</f>
        <v>-2511</v>
      </c>
      <c r="G39" s="18">
        <f>-G38</f>
        <v>2004</v>
      </c>
      <c r="H39" s="18">
        <f>-H38</f>
        <v>-254</v>
      </c>
      <c r="I39" s="18">
        <f>-I38</f>
        <v>-10259</v>
      </c>
      <c r="J39" s="18">
        <f>-J38</f>
        <v>2248</v>
      </c>
      <c r="K39" s="18">
        <f>-K38</f>
        <v>2229</v>
      </c>
      <c r="L39" s="18">
        <f>-L38</f>
        <v>-5782</v>
      </c>
      <c r="M39" s="18">
        <f>-M38</f>
        <v>3074</v>
      </c>
      <c r="N39" s="18">
        <f>-N38</f>
        <v>6100</v>
      </c>
      <c r="O39" s="18">
        <f>-O38</f>
        <v>-2656</v>
      </c>
      <c r="P39" s="18">
        <f>-P38</f>
        <v>0</v>
      </c>
      <c r="Q39" s="18">
        <f>-Q38</f>
        <v>6518</v>
      </c>
      <c r="R39" s="18">
        <f>-R38</f>
        <v>-7215</v>
      </c>
      <c r="S39" s="18">
        <f>-S38</f>
        <v>2902</v>
      </c>
      <c r="T39" s="18">
        <f>-T38</f>
        <v>3830.999999999999</v>
      </c>
      <c r="U39" s="18">
        <f>-U38</f>
        <v>-482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83587.99999999999</v>
      </c>
      <c r="D40" s="22">
        <f>-(D21+D24-(D29+D31+D33+D35+D37))</f>
        <v>83587.99999999999</v>
      </c>
      <c r="E40" s="22">
        <f>-(E21+E24-(E29+E31+E33+E35+E37))</f>
        <v>3479</v>
      </c>
      <c r="F40" s="22">
        <f>-(F21+F24-(F29+F31+F33+F35+F37))</f>
        <v>4494</v>
      </c>
      <c r="G40" s="22">
        <f>-(G21+G24-(G29+G31+G33+G35+G37))</f>
        <v>6241</v>
      </c>
      <c r="H40" s="22">
        <f>-(H21+H24-(H29+H31+H33+H35+H37))</f>
        <v>14214</v>
      </c>
      <c r="I40" s="22">
        <f>-(I21+I24-(I29+I31+I33+I35+I37))</f>
        <v>-3022</v>
      </c>
      <c r="J40" s="22">
        <f>-(J21+J24-(J29+J31+J33+J35+J37))</f>
        <v>6495</v>
      </c>
      <c r="K40" s="22">
        <f>-(K21+K24-(K29+K31+K33+K35+K37))</f>
        <v>6476</v>
      </c>
      <c r="L40" s="22">
        <f>-(L21+L24-(L29+L31+L33+L35+L37))</f>
        <v>9949</v>
      </c>
      <c r="M40" s="22">
        <f>-(M21+M24-(M29+M31+M33+M35+M37))</f>
        <v>10321</v>
      </c>
      <c r="N40" s="22">
        <f>-(N21+N24-(N29+N31+N33+N35+N37))</f>
        <v>10337</v>
      </c>
      <c r="O40" s="22">
        <f>-(O21+O24-(O29+O31+O33+O35+O37))</f>
        <v>10081</v>
      </c>
      <c r="P40" s="22">
        <f>-(P21+P24-(P29+P31+P33+P35+P37))</f>
        <v>0</v>
      </c>
      <c r="Q40" s="22">
        <f>-(Q21+Q24-(Q29+Q31+Q33+Q35+Q37))</f>
        <v>30739</v>
      </c>
      <c r="R40" s="22">
        <f>-(R21+R24-(R29+R31+R33+R35+R37))</f>
        <v>10321</v>
      </c>
      <c r="S40" s="22">
        <f>-(S21+S24-(S29+S31+S33+S35+S37))</f>
        <v>10338</v>
      </c>
      <c r="T40" s="22">
        <f>-(T21+T24-(T29+T31+T33+T35+T37))</f>
        <v>8026.999999999999</v>
      </c>
      <c r="U40" s="22">
        <f>-(U21+U24-(U29+U31+U33+U35+U37))</f>
        <v>28686.000000000004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-83588</v>
      </c>
      <c r="D41" s="22">
        <f>-(D22+D25-(0))</f>
        <v>-83588</v>
      </c>
      <c r="E41" s="22">
        <f>-(E22+E25-(0))</f>
        <v>-3226</v>
      </c>
      <c r="F41" s="22">
        <f>-(F22+F25-(0))</f>
        <v>-7005</v>
      </c>
      <c r="G41" s="22">
        <f>-(G22+G25-(0))</f>
        <v>-4237</v>
      </c>
      <c r="H41" s="22">
        <f>-(H22+H25-(0))</f>
        <v>-14468</v>
      </c>
      <c r="I41" s="22">
        <f>-(I22+I25-(0))</f>
        <v>-7237</v>
      </c>
      <c r="J41" s="22">
        <f>-(J22+J25-(0))</f>
        <v>-4247</v>
      </c>
      <c r="K41" s="22">
        <f>-(K22+K25-(0))</f>
        <v>-4247</v>
      </c>
      <c r="L41" s="22">
        <f>-(L22+L25-(0))</f>
        <v>-15731</v>
      </c>
      <c r="M41" s="22">
        <f>-(M22+M25-(0))</f>
        <v>-7247</v>
      </c>
      <c r="N41" s="22">
        <f>-(N22+N25-(0))</f>
        <v>-4237</v>
      </c>
      <c r="O41" s="22">
        <f>-(O22+O25-(0))</f>
        <v>-12737</v>
      </c>
      <c r="P41" s="22">
        <f>-(P22+P25-(0))</f>
        <v>0</v>
      </c>
      <c r="Q41" s="22">
        <f>-(Q22+Q25-(0))</f>
        <v>-24221</v>
      </c>
      <c r="R41" s="22">
        <f>-(R22+R25-(0))</f>
        <v>-17536</v>
      </c>
      <c r="S41" s="22">
        <f>-(S22+S25-(0))</f>
        <v>-7436</v>
      </c>
      <c r="T41" s="22">
        <f>-(T22+T25-(0))</f>
        <v>-4196</v>
      </c>
      <c r="U41" s="22">
        <f>-(U22+U25-(0))</f>
        <v>-29168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-107903.3</v>
      </c>
      <c r="D42" s="18">
        <f>-D18</f>
        <v>-107903.3</v>
      </c>
      <c r="E42" s="18">
        <f>-E18</f>
        <v>-4359</v>
      </c>
      <c r="F42" s="18">
        <f>-F18</f>
        <v>-8123</v>
      </c>
      <c r="G42" s="18">
        <f>-G18</f>
        <v>-5608</v>
      </c>
      <c r="H42" s="18">
        <f>-H18</f>
        <v>-18090</v>
      </c>
      <c r="I42" s="18">
        <f>-I18</f>
        <v>-17871</v>
      </c>
      <c r="J42" s="18">
        <f>-J18</f>
        <v>-5364</v>
      </c>
      <c r="K42" s="18">
        <f>-K18</f>
        <v>-5823</v>
      </c>
      <c r="L42" s="18">
        <f>-L18</f>
        <v>-29058</v>
      </c>
      <c r="M42" s="18">
        <f>-M18</f>
        <v>-8381</v>
      </c>
      <c r="N42" s="18">
        <f>-N18</f>
        <v>-5355</v>
      </c>
      <c r="O42" s="18">
        <f>-O18</f>
        <v>-14111</v>
      </c>
      <c r="P42" s="18">
        <f>-P18</f>
        <v>0</v>
      </c>
      <c r="Q42" s="18">
        <f>-Q18</f>
        <v>-27847</v>
      </c>
      <c r="R42" s="18">
        <f>-R18</f>
        <v>-18670</v>
      </c>
      <c r="S42" s="18">
        <f>-S18</f>
        <v>-8553</v>
      </c>
      <c r="T42" s="18">
        <f>-T18</f>
        <v>-5685.3</v>
      </c>
      <c r="U42" s="18">
        <f>-U18</f>
        <v>-32908.3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-83588</v>
      </c>
      <c r="D44" s="22">
        <f>-(D22+D25)</f>
        <v>-83588</v>
      </c>
      <c r="E44" s="22">
        <f>-(E22+E24)</f>
        <v>-3498</v>
      </c>
      <c r="F44" s="22">
        <f>-(F22+F24)</f>
        <v>-6411</v>
      </c>
      <c r="G44" s="22">
        <f>-(G22+G24)</f>
        <v>-4511</v>
      </c>
      <c r="H44" s="22">
        <f>-(H22+H24)</f>
        <v>-14420</v>
      </c>
      <c r="I44" s="22">
        <f>-(I22+I24)</f>
        <v>-7510</v>
      </c>
      <c r="J44" s="22">
        <f>-(J22+J24)</f>
        <v>-4522</v>
      </c>
      <c r="K44" s="22">
        <f>-(K22+K24)</f>
        <v>-4726</v>
      </c>
      <c r="L44" s="22">
        <f>-(L22+L24)</f>
        <v>-16758</v>
      </c>
      <c r="M44" s="22">
        <f>-(M22+M24)</f>
        <v>-7520</v>
      </c>
      <c r="N44" s="22">
        <f>-(N22+N24)</f>
        <v>-4513</v>
      </c>
      <c r="O44" s="22">
        <f>-(O22+O24)</f>
        <v>-4514</v>
      </c>
      <c r="P44" s="22">
        <f>-(P22+P24)</f>
        <v>0</v>
      </c>
      <c r="Q44" s="22">
        <f>-(Q22+Q24)</f>
        <v>-16547</v>
      </c>
      <c r="R44" s="22">
        <f>-(R22+R24)</f>
        <v>-9310</v>
      </c>
      <c r="S44" s="22">
        <f>-(S22+S24)</f>
        <v>-7712</v>
      </c>
      <c r="T44" s="22">
        <f>-(T22+T24)</f>
        <v>-4474.3</v>
      </c>
      <c r="U44" s="22">
        <f>-(U22+U24)</f>
        <v>-21496.3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-24315.3</v>
      </c>
      <c r="D45" s="22">
        <f>-(D21+D24)</f>
        <v>-24315.3</v>
      </c>
      <c r="E45" s="22">
        <f>-(E21+E25)</f>
        <v>-861</v>
      </c>
      <c r="F45" s="22">
        <f>-(F21+F25)</f>
        <v>-1712</v>
      </c>
      <c r="G45" s="22">
        <f>-(G21+G25)</f>
        <v>-1097</v>
      </c>
      <c r="H45" s="22">
        <f>-(H21+H25)</f>
        <v>-3670</v>
      </c>
      <c r="I45" s="22">
        <f>-(I21+I25)</f>
        <v>-10361</v>
      </c>
      <c r="J45" s="22">
        <f>-(J21+J25)</f>
        <v>-842</v>
      </c>
      <c r="K45" s="22">
        <f>-(K21+K25)</f>
        <v>-1097</v>
      </c>
      <c r="L45" s="22">
        <f>-(L21+L25)</f>
        <v>-12300</v>
      </c>
      <c r="M45" s="22">
        <f>-(M21+M25)</f>
        <v>-861</v>
      </c>
      <c r="N45" s="22">
        <f>-(N21+N25)</f>
        <v>-842</v>
      </c>
      <c r="O45" s="22">
        <f>-(O21+O25)</f>
        <v>-9597</v>
      </c>
      <c r="P45" s="22">
        <f>-(P21+P25)</f>
        <v>0</v>
      </c>
      <c r="Q45" s="22">
        <f>-(Q21+Q25)</f>
        <v>-11300</v>
      </c>
      <c r="R45" s="22">
        <f>-(R21+R25)</f>
        <v>-9360</v>
      </c>
      <c r="S45" s="22">
        <f>-(S21+S25)</f>
        <v>-841</v>
      </c>
      <c r="T45" s="22">
        <f>-(T21+T25)</f>
        <v>-1211</v>
      </c>
      <c r="U45" s="22">
        <f>-(U21+U25)</f>
        <v>-11412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107903.29999999999</v>
      </c>
      <c r="D49" s="18">
        <f>D50</f>
        <v>107903.29999999999</v>
      </c>
      <c r="E49" s="18">
        <f>E50</f>
        <v>4612</v>
      </c>
      <c r="F49" s="18">
        <f>F50</f>
        <v>5612</v>
      </c>
      <c r="G49" s="18">
        <f>G50</f>
        <v>7612</v>
      </c>
      <c r="H49" s="18">
        <f>H50</f>
        <v>17836</v>
      </c>
      <c r="I49" s="18">
        <f>I50</f>
        <v>7612</v>
      </c>
      <c r="J49" s="18">
        <f>J50</f>
        <v>7612</v>
      </c>
      <c r="K49" s="18">
        <f>K50</f>
        <v>8052</v>
      </c>
      <c r="L49" s="18">
        <f>L50</f>
        <v>23276</v>
      </c>
      <c r="M49" s="18">
        <f>M50</f>
        <v>11455</v>
      </c>
      <c r="N49" s="18">
        <f>N50</f>
        <v>11455</v>
      </c>
      <c r="O49" s="18">
        <f>O50</f>
        <v>11455</v>
      </c>
      <c r="P49" s="18">
        <f>P50</f>
        <v>0</v>
      </c>
      <c r="Q49" s="18">
        <f>Q50</f>
        <v>34365</v>
      </c>
      <c r="R49" s="18">
        <f>R50</f>
        <v>11455</v>
      </c>
      <c r="S49" s="18">
        <f>S50</f>
        <v>11455</v>
      </c>
      <c r="T49" s="18">
        <f>T50</f>
        <v>9516.3</v>
      </c>
      <c r="U49" s="18">
        <f>U50</f>
        <v>32426.300000000003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107903.29999999999</v>
      </c>
      <c r="D50" s="22">
        <f>D29+D31+D33+D35+D37</f>
        <v>107903.29999999999</v>
      </c>
      <c r="E50" s="22">
        <f>E29+E31+E33+E35+E37</f>
        <v>4612</v>
      </c>
      <c r="F50" s="22">
        <f>F29+F31+F33+F35+F37</f>
        <v>5612</v>
      </c>
      <c r="G50" s="22">
        <f>G29+G31+G33+G35+G37</f>
        <v>7612</v>
      </c>
      <c r="H50" s="22">
        <f>H29+H31+H33+H35+H37</f>
        <v>17836</v>
      </c>
      <c r="I50" s="22">
        <f>I29+I31+I33+I35+I37</f>
        <v>7612</v>
      </c>
      <c r="J50" s="22">
        <f>J29+J31+J33+J35+J37</f>
        <v>7612</v>
      </c>
      <c r="K50" s="22">
        <f>K29+K31+K33+K35+K37</f>
        <v>8052</v>
      </c>
      <c r="L50" s="22">
        <f>L29+L31+L33+L35+L37</f>
        <v>23276</v>
      </c>
      <c r="M50" s="22">
        <f>M29+M31+M33+M35+M37</f>
        <v>11455</v>
      </c>
      <c r="N50" s="22">
        <f>N29+N31+N33+N35+N37</f>
        <v>11455</v>
      </c>
      <c r="O50" s="22">
        <f>O29+O31+O33+O35+O37</f>
        <v>11455</v>
      </c>
      <c r="P50" s="22">
        <f>P29+P31+P33+P35+P37</f>
        <v>0</v>
      </c>
      <c r="Q50" s="22">
        <f>Q29+Q31+Q33+Q35+Q37</f>
        <v>34365</v>
      </c>
      <c r="R50" s="22">
        <f>R29+R31+R33+R35+R37</f>
        <v>11455</v>
      </c>
      <c r="S50" s="22">
        <f>S29+S31+S33+S35+S37</f>
        <v>11455</v>
      </c>
      <c r="T50" s="22">
        <f>T29+T31+T33+T35+T37</f>
        <v>9516.3</v>
      </c>
      <c r="U50" s="22">
        <f>U29+U31+U33+U35+U37</f>
        <v>32426.300000000003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1200</v>
      </c>
      <c r="D52" s="18">
        <f>H52+L52+Q52+U52</f>
        <v>1200</v>
      </c>
      <c r="E52" s="25"/>
      <c r="F52" s="25"/>
      <c r="G52" s="25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>
        <v>1200</v>
      </c>
      <c r="S52" s="22">
        <v>0</v>
      </c>
      <c r="T52" s="22"/>
      <c r="U52" s="18">
        <f>R52+S52+T52</f>
        <v>1200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f>P38+P42-P49</f>
        <v>0</v>
      </c>
      <c r="Q54" s="18">
        <v>0</v>
      </c>
      <c r="R54" s="18">
        <v>0</v>
      </c>
      <c r="S54" s="18">
        <v>0</v>
      </c>
      <c r="T54" s="18">
        <v>0</v>
      </c>
      <c r="U54" s="18">
        <f aca="true" t="shared" si="15" ref="U54:U55">R54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1200</v>
      </c>
      <c r="D55" s="18">
        <v>1200</v>
      </c>
      <c r="E55" s="22">
        <v>1200</v>
      </c>
      <c r="F55" s="22">
        <f>E56</f>
        <v>947</v>
      </c>
      <c r="G55" s="22">
        <f>F56</f>
        <v>3458</v>
      </c>
      <c r="H55" s="22">
        <f>E55</f>
        <v>1200</v>
      </c>
      <c r="I55" s="22">
        <f>G56</f>
        <v>1454</v>
      </c>
      <c r="J55" s="22">
        <f>I56</f>
        <v>11713</v>
      </c>
      <c r="K55" s="22">
        <f>J56</f>
        <v>9465</v>
      </c>
      <c r="L55" s="22">
        <f>I55</f>
        <v>1454</v>
      </c>
      <c r="M55" s="22">
        <f>K56</f>
        <v>7236</v>
      </c>
      <c r="N55" s="22">
        <f>M56</f>
        <v>4162</v>
      </c>
      <c r="O55" s="22">
        <f>N56</f>
        <v>-1938</v>
      </c>
      <c r="P55" s="22">
        <f>O56</f>
        <v>718</v>
      </c>
      <c r="Q55" s="22">
        <f>M55</f>
        <v>7236</v>
      </c>
      <c r="R55" s="22">
        <f>O56</f>
        <v>718</v>
      </c>
      <c r="S55" s="22">
        <f>R56</f>
        <v>6733</v>
      </c>
      <c r="T55" s="22">
        <f>S56</f>
        <v>3831</v>
      </c>
      <c r="U55" s="22">
        <f t="shared" si="15"/>
        <v>718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>
        <v>0</v>
      </c>
      <c r="D56" s="18">
        <f>D18-D26+(-D42)-D49+D55+D39</f>
        <v>1200</v>
      </c>
      <c r="E56" s="18">
        <f>E55+E18-E26-E52</f>
        <v>947</v>
      </c>
      <c r="F56" s="18">
        <f>F55+F18-F26-F52</f>
        <v>3458</v>
      </c>
      <c r="G56" s="18">
        <f>G55+G18-G26-G52</f>
        <v>1454</v>
      </c>
      <c r="H56" s="18">
        <f>H55+H18-H26-H52</f>
        <v>1454</v>
      </c>
      <c r="I56" s="18">
        <f>I55+I18-I26-I52</f>
        <v>11713</v>
      </c>
      <c r="J56" s="18">
        <f>J55+J18-J26-J52</f>
        <v>9465</v>
      </c>
      <c r="K56" s="18">
        <f>K55+K18-K26-K52</f>
        <v>7236</v>
      </c>
      <c r="L56" s="18">
        <f>L55+L18-L26-L52</f>
        <v>7236</v>
      </c>
      <c r="M56" s="18">
        <f>M55+M18-M26-M52</f>
        <v>4162</v>
      </c>
      <c r="N56" s="18">
        <f>N55+N18-N26-N52</f>
        <v>-1938</v>
      </c>
      <c r="O56" s="18">
        <f>O55+O18-O26-O52</f>
        <v>718</v>
      </c>
      <c r="P56" s="18">
        <f>P55+P18-P26-P52</f>
        <v>718</v>
      </c>
      <c r="Q56" s="18">
        <f>Q55+Q18-Q26-Q52</f>
        <v>718</v>
      </c>
      <c r="R56" s="18">
        <f>R55+R18-R26-R52</f>
        <v>6733</v>
      </c>
      <c r="S56" s="18">
        <f>S55+S18-S26-S52</f>
        <v>3831</v>
      </c>
      <c r="T56" s="18">
        <f>T55+T18-T26-T52</f>
        <v>0</v>
      </c>
      <c r="U56" s="18">
        <f>U55+U18-U26-U52</f>
        <v>0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>
        <f aca="true" t="shared" si="16" ref="C57:C58">D57</f>
        <v>0</v>
      </c>
      <c r="D57" s="18">
        <f>D55-D56</f>
        <v>0</v>
      </c>
      <c r="E57" s="18">
        <f>E55-E56</f>
        <v>253</v>
      </c>
      <c r="F57" s="18">
        <f>F55-F56</f>
        <v>-2511</v>
      </c>
      <c r="G57" s="18">
        <f>G55-G56</f>
        <v>2004</v>
      </c>
      <c r="H57" s="18">
        <f>H55-H56</f>
        <v>-254</v>
      </c>
      <c r="I57" s="18">
        <f>I55-I56</f>
        <v>-10259</v>
      </c>
      <c r="J57" s="18">
        <f>J55-J56</f>
        <v>2248</v>
      </c>
      <c r="K57" s="18">
        <f>K55-K56</f>
        <v>2229</v>
      </c>
      <c r="L57" s="18">
        <f>L55-L56</f>
        <v>-5782</v>
      </c>
      <c r="M57" s="18">
        <f>M55-M56</f>
        <v>3074</v>
      </c>
      <c r="N57" s="18">
        <f>N55-N56</f>
        <v>6100</v>
      </c>
      <c r="O57" s="18">
        <f>O55-O56</f>
        <v>-2656</v>
      </c>
      <c r="P57" s="18">
        <f>P55-P56</f>
        <v>0</v>
      </c>
      <c r="Q57" s="18">
        <f>Q55-Q56</f>
        <v>6518</v>
      </c>
      <c r="R57" s="18">
        <f>R55-R56</f>
        <v>-6015</v>
      </c>
      <c r="S57" s="18">
        <f>S55-S56</f>
        <v>2902</v>
      </c>
      <c r="T57" s="18">
        <f>T55-T56</f>
        <v>3831</v>
      </c>
      <c r="U57" s="18">
        <f>U55-U56</f>
        <v>718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 t="shared" si="16"/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72.75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73070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2017-12-28T10:19:42Z</cp:lastPrinted>
  <dcterms:created xsi:type="dcterms:W3CDTF">2011-02-18T08:58:48Z</dcterms:created>
  <dcterms:modified xsi:type="dcterms:W3CDTF">2017-12-28T10:21:16Z</dcterms:modified>
  <cp:category/>
  <cp:version/>
  <cp:contentType/>
  <cp:contentStatus/>
  <cp:revision>6</cp:revision>
</cp:coreProperties>
</file>