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10" yWindow="525" windowWidth="19440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27" i="2"/>
  <c r="K46"/>
  <c r="K32"/>
  <c r="K41"/>
  <c r="K26"/>
  <c r="K49"/>
  <c r="K31"/>
  <c r="K33"/>
  <c r="K34"/>
  <c r="K30"/>
  <c r="K48"/>
  <c r="K28"/>
  <c r="K29"/>
  <c r="K47"/>
  <c r="K45"/>
</calcChain>
</file>

<file path=xl/sharedStrings.xml><?xml version="1.0" encoding="utf-8"?>
<sst xmlns="http://schemas.openxmlformats.org/spreadsheetml/2006/main" count="96" uniqueCount="71">
  <si>
    <t xml:space="preserve">ИНФОРМАЦИЯ О МУНИЦИПАЛЬНОМ ДОЛГЕ </t>
  </si>
  <si>
    <t>городское поселение город Юрьев-Польский</t>
  </si>
  <si>
    <t>(наименование муниципального образования)</t>
  </si>
  <si>
    <t>Утверждено Решением о бюджете муниципального образования на 2022 год</t>
  </si>
  <si>
    <t>План</t>
  </si>
  <si>
    <t>первоначальный</t>
  </si>
  <si>
    <t>уточненный</t>
  </si>
  <si>
    <t>Верхний предел муниципального долга на 01.01.2023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</si>
  <si>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</si>
  <si>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</si>
  <si>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</si>
  <si>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</si>
  <si>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</si>
  <si>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</si>
  <si>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</si>
  <si>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</si>
  <si>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</si>
  <si>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</si>
  <si>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</si>
  <si>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</si>
  <si>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</si>
  <si>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</si>
  <si>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</si>
  <si>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</si>
  <si>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</si>
  <si>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</si>
  <si>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</si>
  <si>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</si>
  <si>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</si>
  <si>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</si>
  <si>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</si>
  <si>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</si>
  <si>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</si>
  <si>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</si>
  <si>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</si>
  <si>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</si>
  <si>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</si>
  <si>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</si>
  <si>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</si>
  <si>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</si>
  <si>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</si>
  <si>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</si>
  <si>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</si>
  <si>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 xml:space="preserve"> </t>
  </si>
  <si>
    <t>государственные ценные бумаги</t>
  </si>
  <si>
    <t>бюджетные кредиты</t>
  </si>
  <si>
    <t xml:space="preserve">Договор о предоставлении бюджетного кредита для частичного покрытия дефицита бюджета муниципального обраования город Юрьев-Польский от 29.04.2016 №05/16 </t>
  </si>
  <si>
    <t>0,1</t>
  </si>
  <si>
    <t xml:space="preserve">Средства бюджета муниципального образования </t>
  </si>
  <si>
    <t>21.01.2022</t>
  </si>
  <si>
    <t xml:space="preserve">Дополнительное соглашение №1 от 09.01.2017 </t>
  </si>
  <si>
    <t xml:space="preserve">Дополнительное соглашение № 2 от 21.04.2017 </t>
  </si>
  <si>
    <t xml:space="preserve">Дополнительное соглашение от 26.02.2018 №3 </t>
  </si>
  <si>
    <t xml:space="preserve">Допонительное соглашение от 19.03.2018г. № 4 </t>
  </si>
  <si>
    <t>28.11.2022</t>
  </si>
  <si>
    <t xml:space="preserve">Договор о предоставлении бюджетного кредита на покрытие вре6менного кассового рвзрыва. возникшего при исполнении бюджета муниципального образования  город Юрьев-Польский от 04.06.2020 №1 </t>
  </si>
  <si>
    <t>0,1% годовых</t>
  </si>
  <si>
    <t xml:space="preserve">Дополнительное соглашение № 1 от 11.12.2020г </t>
  </si>
  <si>
    <t>15.12.2022</t>
  </si>
  <si>
    <t>14.12.2023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</si>
  <si>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</si>
  <si>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</si>
  <si>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</si>
  <si>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 xml:space="preserve">Начальник финансового управления </t>
  </si>
  <si>
    <t>(подпись)</t>
  </si>
  <si>
    <t>(расшифровка подписи)</t>
  </si>
  <si>
    <t>Зав. отделом бухучета и отчетности</t>
  </si>
  <si>
    <t>М.П.</t>
  </si>
  <si>
    <t>С.Е. Захаров</t>
  </si>
  <si>
    <t>Н.Г.Морозова</t>
  </si>
  <si>
    <t>по состоянию на 1 февраля 2022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</si>
</sst>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EEECE1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3" borderId="8">
      <alignment horizontal="left" vertical="top" wrapText="1"/>
    </xf>
    <xf numFmtId="165" fontId="8" fillId="3" borderId="8">
      <alignment horizontal="center" vertical="center" shrinkToFit="1"/>
    </xf>
    <xf numFmtId="0" fontId="8" fillId="3" borderId="8">
      <alignment horizontal="left" vertical="center" wrapText="1"/>
    </xf>
    <xf numFmtId="0" fontId="1" fillId="3" borderId="1">
      <alignment vertical="center"/>
    </xf>
    <xf numFmtId="0" fontId="8" fillId="0" borderId="10">
      <alignment horizontal="left" vertical="top" wrapText="1"/>
    </xf>
    <xf numFmtId="165" fontId="8" fillId="0" borderId="10">
      <alignment horizontal="center" vertical="center"/>
    </xf>
    <xf numFmtId="0" fontId="8" fillId="0" borderId="10">
      <alignment horizontal="left" vertical="center" wrapText="1"/>
    </xf>
    <xf numFmtId="165" fontId="8" fillId="0" borderId="10">
      <alignment horizontal="center" vertical="center" shrinkToFit="1"/>
    </xf>
    <xf numFmtId="165" fontId="16" fillId="0" borderId="10">
      <alignment horizontal="center" vertical="center"/>
    </xf>
    <xf numFmtId="0" fontId="1" fillId="0" borderId="12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4" borderId="1"/>
    <xf numFmtId="0" fontId="20" fillId="0" borderId="1"/>
    <xf numFmtId="0" fontId="8" fillId="0" borderId="4">
      <alignment horizontal="center" vertical="center"/>
    </xf>
    <xf numFmtId="165" fontId="8" fillId="0" borderId="10">
      <alignment horizontal="center" vertical="center" wrapText="1"/>
    </xf>
    <xf numFmtId="0" fontId="7" fillId="0" borderId="1">
      <alignment horizontal="center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3" borderId="8" xfId="35" applyNumberFormat="1" applyProtection="1">
      <alignment horizontal="left" vertical="top" wrapText="1"/>
    </xf>
    <xf numFmtId="165" fontId="8" fillId="3" borderId="8" xfId="36" applyNumberFormat="1" applyProtection="1">
      <alignment horizontal="center" vertical="center" shrinkToFit="1"/>
    </xf>
    <xf numFmtId="0" fontId="8" fillId="3" borderId="8" xfId="37" applyNumberFormat="1" applyProtection="1">
      <alignment horizontal="left" vertical="center" wrapText="1"/>
    </xf>
    <xf numFmtId="0" fontId="1" fillId="3" borderId="1" xfId="38" applyNumberFormat="1" applyProtection="1">
      <alignment vertical="center"/>
    </xf>
    <xf numFmtId="0" fontId="8" fillId="0" borderId="10" xfId="39" applyNumberFormat="1" applyProtection="1">
      <alignment horizontal="left" vertical="top" wrapText="1"/>
    </xf>
    <xf numFmtId="165" fontId="8" fillId="0" borderId="10" xfId="40" applyNumberFormat="1" applyProtection="1">
      <alignment horizontal="center" vertical="center"/>
    </xf>
    <xf numFmtId="0" fontId="8" fillId="0" borderId="10" xfId="41" applyNumberFormat="1" applyProtection="1">
      <alignment horizontal="left" vertical="center" wrapText="1"/>
    </xf>
    <xf numFmtId="165" fontId="8" fillId="0" borderId="10" xfId="42" applyNumberFormat="1" applyProtection="1">
      <alignment horizontal="center" vertical="center" shrinkToFit="1"/>
    </xf>
    <xf numFmtId="165" fontId="16" fillId="0" borderId="10" xfId="43" applyNumberFormat="1" applyProtection="1">
      <alignment horizontal="center" vertical="center"/>
    </xf>
    <xf numFmtId="0" fontId="1" fillId="0" borderId="12" xfId="44" applyNumberFormat="1" applyProtection="1">
      <alignment vertical="center" shrinkToFit="1"/>
    </xf>
    <xf numFmtId="165" fontId="16" fillId="0" borderId="1" xfId="45" applyNumberFormat="1" applyProtection="1">
      <alignment horizontal="center" vertical="center" shrinkToFit="1"/>
    </xf>
    <xf numFmtId="165" fontId="16" fillId="0" borderId="1" xfId="46" applyNumberFormat="1" applyProtection="1">
      <alignment horizontal="center" vertical="center"/>
    </xf>
    <xf numFmtId="0" fontId="8" fillId="2" borderId="4" xfId="47" applyNumberFormat="1" applyProtection="1">
      <alignment horizontal="left" wrapText="1"/>
    </xf>
    <xf numFmtId="165" fontId="8" fillId="2" borderId="5" xfId="48" applyNumberFormat="1" applyProtection="1">
      <alignment horizontal="center" vertical="center"/>
    </xf>
    <xf numFmtId="165" fontId="16" fillId="2" borderId="5" xfId="49" applyNumberFormat="1" applyProtection="1">
      <alignment horizontal="center" vertical="center"/>
    </xf>
    <xf numFmtId="0" fontId="5" fillId="0" borderId="3" xfId="50" applyNumberFormat="1" applyProtection="1"/>
    <xf numFmtId="0" fontId="17" fillId="0" borderId="3" xfId="51" applyNumberFormat="1" applyProtection="1">
      <alignment horizontal="left" vertical="justify"/>
    </xf>
    <xf numFmtId="0" fontId="9" fillId="0" borderId="3" xfId="52" applyNumberFormat="1" applyProtection="1"/>
    <xf numFmtId="0" fontId="17" fillId="0" borderId="1" xfId="53" applyNumberFormat="1" applyProtection="1">
      <alignment horizontal="left" vertical="justify"/>
    </xf>
    <xf numFmtId="0" fontId="4" fillId="0" borderId="1" xfId="54" applyNumberFormat="1" applyProtection="1"/>
    <xf numFmtId="0" fontId="4" fillId="0" borderId="2" xfId="55" applyNumberFormat="1" applyProtection="1"/>
    <xf numFmtId="0" fontId="12" fillId="0" borderId="2" xfId="56" applyNumberFormat="1" applyProtection="1"/>
    <xf numFmtId="0" fontId="12" fillId="0" borderId="1" xfId="57" applyNumberFormat="1" applyProtection="1"/>
    <xf numFmtId="0" fontId="8" fillId="0" borderId="2" xfId="58" applyNumberFormat="1" applyProtection="1"/>
    <xf numFmtId="0" fontId="5" fillId="0" borderId="2" xfId="59" applyNumberFormat="1" applyProtection="1"/>
    <xf numFmtId="0" fontId="14" fillId="0" borderId="1" xfId="60" applyNumberFormat="1" applyProtection="1"/>
    <xf numFmtId="0" fontId="18" fillId="0" borderId="2" xfId="61" applyNumberFormat="1" applyProtection="1">
      <alignment horizontal="left"/>
    </xf>
    <xf numFmtId="0" fontId="18" fillId="0" borderId="1" xfId="62" applyNumberFormat="1" applyProtection="1"/>
    <xf numFmtId="0" fontId="18" fillId="0" borderId="2" xfId="63" applyNumberFormat="1" applyProtection="1"/>
    <xf numFmtId="0" fontId="19" fillId="0" borderId="2" xfId="64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8" fillId="3" borderId="9" xfId="35" applyNumberFormat="1" applyBorder="1" applyProtection="1">
      <alignment horizontal="left" vertical="top" wrapText="1"/>
    </xf>
    <xf numFmtId="0" fontId="8" fillId="3" borderId="11" xfId="35" applyNumberFormat="1" applyBorder="1" applyProtection="1">
      <alignment horizontal="left" vertical="top" wrapText="1"/>
    </xf>
    <xf numFmtId="0" fontId="8" fillId="3" borderId="13" xfId="35" applyNumberFormat="1" applyBorder="1" applyProtection="1">
      <alignment horizontal="left" vertical="top" wrapText="1"/>
    </xf>
    <xf numFmtId="0" fontId="5" fillId="0" borderId="2" xfId="65" applyNumberFormat="1" applyProtection="1">
      <alignment horizontal="left"/>
    </xf>
    <xf numFmtId="0" fontId="5" fillId="0" borderId="2" xfId="65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</cellXfs>
  <cellStyles count="76">
    <cellStyle name="br" xfId="68"/>
    <cellStyle name="col" xfId="67"/>
    <cellStyle name="st69" xfId="9"/>
    <cellStyle name="st70" xfId="13"/>
    <cellStyle name="st71" xfId="17"/>
    <cellStyle name="st72" xfId="29"/>
    <cellStyle name="st73" xfId="32"/>
    <cellStyle name="st74" xfId="34"/>
    <cellStyle name="style0" xfId="69"/>
    <cellStyle name="td" xfId="70"/>
    <cellStyle name="tr" xfId="66"/>
    <cellStyle name="xl21" xfId="71"/>
    <cellStyle name="xl22" xfId="1"/>
    <cellStyle name="xl23" xfId="5"/>
    <cellStyle name="xl24" xfId="10"/>
    <cellStyle name="xl25" xfId="11"/>
    <cellStyle name="xl26" xfId="23"/>
    <cellStyle name="xl27" xfId="27"/>
    <cellStyle name="xl28" xfId="47"/>
    <cellStyle name="xl29" xfId="35"/>
    <cellStyle name="xl30" xfId="39"/>
    <cellStyle name="xl31" xfId="50"/>
    <cellStyle name="xl32" xfId="54"/>
    <cellStyle name="xl33" xfId="60"/>
    <cellStyle name="xl34" xfId="72"/>
    <cellStyle name="xl35" xfId="7"/>
    <cellStyle name="xl36" xfId="30"/>
    <cellStyle name="xl37" xfId="36"/>
    <cellStyle name="xl38" xfId="40"/>
    <cellStyle name="xl39" xfId="51"/>
    <cellStyle name="xl40" xfId="53"/>
    <cellStyle name="xl41" xfId="55"/>
    <cellStyle name="xl42" xfId="24"/>
    <cellStyle name="xl43" xfId="57"/>
    <cellStyle name="xl44" xfId="26"/>
    <cellStyle name="xl45" xfId="48"/>
    <cellStyle name="xl46" xfId="37"/>
    <cellStyle name="xl47" xfId="41"/>
    <cellStyle name="xl48" xfId="42"/>
    <cellStyle name="xl49" xfId="56"/>
    <cellStyle name="xl50" xfId="73"/>
    <cellStyle name="xl51" xfId="19"/>
    <cellStyle name="xl52" xfId="20"/>
    <cellStyle name="xl53" xfId="52"/>
    <cellStyle name="xl54" xfId="3"/>
    <cellStyle name="xl55" xfId="12"/>
    <cellStyle name="xl56" xfId="61"/>
    <cellStyle name="xl57" xfId="21"/>
    <cellStyle name="xl58" xfId="74"/>
    <cellStyle name="xl59" xfId="62"/>
    <cellStyle name="xl60" xfId="28"/>
    <cellStyle name="xl61" xfId="49"/>
    <cellStyle name="xl62" xfId="63"/>
    <cellStyle name="xl63" xfId="15"/>
    <cellStyle name="xl64" xfId="18"/>
    <cellStyle name="xl65" xfId="25"/>
    <cellStyle name="xl66" xfId="31"/>
    <cellStyle name="xl67" xfId="58"/>
    <cellStyle name="xl68" xfId="64"/>
    <cellStyle name="xl69" xfId="59"/>
    <cellStyle name="xl70" xfId="6"/>
    <cellStyle name="xl71" xfId="8"/>
    <cellStyle name="xl72" xfId="65"/>
    <cellStyle name="xl73" xfId="14"/>
    <cellStyle name="xl74" xfId="16"/>
    <cellStyle name="xl75" xfId="43"/>
    <cellStyle name="xl76" xfId="2"/>
    <cellStyle name="xl77" xfId="4"/>
    <cellStyle name="xl78" xfId="75"/>
    <cellStyle name="xl79" xfId="22"/>
    <cellStyle name="xl80" xfId="33"/>
    <cellStyle name="xl81" xfId="38"/>
    <cellStyle name="xl82" xfId="44"/>
    <cellStyle name="xl83" xfId="45"/>
    <cellStyle name="xl84" xfId="4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showGridLines="0" showZeros="0" tabSelected="1" zoomScale="85" zoomScaleNormal="85" zoomScaleSheetLayoutView="85" zoomScalePageLayoutView="85" workbookViewId="0">
      <selection activeCell="A5" sqref="A5:V5"/>
    </sheetView>
  </sheetViews>
  <sheetFormatPr defaultColWidth="8.85546875" defaultRowHeight="15"/>
  <cols>
    <col min="1" max="1" width="34" style="1" customWidth="1"/>
    <col min="2" max="2" width="15.5703125" style="1" customWidth="1"/>
    <col min="3" max="3" width="8.140625" style="1" customWidth="1"/>
    <col min="4" max="4" width="7.140625" style="1" customWidth="1"/>
    <col min="5" max="5" width="7.28515625" style="1" customWidth="1"/>
    <col min="6" max="6" width="8.5703125" style="1" customWidth="1"/>
    <col min="7" max="7" width="12.140625" style="1" customWidth="1"/>
    <col min="8" max="8" width="7.140625" style="1" customWidth="1"/>
    <col min="9" max="9" width="7.28515625" style="1" customWidth="1"/>
    <col min="10" max="10" width="11" style="1" customWidth="1"/>
    <col min="11" max="11" width="12" style="1" customWidth="1"/>
    <col min="12" max="12" width="12.7109375" style="1" customWidth="1"/>
    <col min="13" max="13" width="11.28515625" style="1" customWidth="1"/>
    <col min="14" max="14" width="13.140625" style="1" customWidth="1"/>
    <col min="15" max="15" width="8.5703125" style="1" customWidth="1"/>
    <col min="16" max="16" width="12.42578125" style="1" customWidth="1"/>
    <col min="17" max="17" width="11.140625" style="1" customWidth="1"/>
    <col min="18" max="18" width="8.85546875" style="1" customWidth="1"/>
    <col min="19" max="19" width="16.140625" style="1" customWidth="1"/>
    <col min="20" max="20" width="9.5703125" style="1" customWidth="1"/>
    <col min="21" max="21" width="9.42578125" style="1" customWidth="1"/>
    <col min="22" max="22" width="7.42578125" style="1" customWidth="1"/>
    <col min="23" max="25" width="0.140625" style="1" customWidth="1"/>
    <col min="26" max="26" width="8.85546875" style="1" customWidth="1"/>
    <col min="27" max="16384" width="8.85546875" style="1"/>
  </cols>
  <sheetData>
    <row r="1" spans="1:26" ht="13.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0"/>
      <c r="P1" s="71"/>
      <c r="Q1" s="71"/>
      <c r="R1" s="71"/>
      <c r="S1" s="71"/>
      <c r="T1" s="71"/>
      <c r="U1" s="71"/>
      <c r="V1" s="71"/>
      <c r="W1" s="2"/>
      <c r="X1" s="3"/>
      <c r="Y1" s="3"/>
      <c r="Z1" s="3"/>
    </row>
    <row r="2" spans="1:26" ht="13.15" customHeight="1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2"/>
      <c r="X2" s="3"/>
      <c r="Y2" s="3"/>
      <c r="Z2" s="3"/>
    </row>
    <row r="3" spans="1:26">
      <c r="A3" s="4"/>
      <c r="B3" s="4"/>
      <c r="C3" s="4"/>
      <c r="D3" s="4"/>
      <c r="E3" s="4"/>
      <c r="F3" s="74" t="s">
        <v>1</v>
      </c>
      <c r="G3" s="75"/>
      <c r="H3" s="75"/>
      <c r="I3" s="75"/>
      <c r="J3" s="75"/>
      <c r="K3" s="75"/>
      <c r="L3" s="75"/>
      <c r="M3" s="75"/>
      <c r="N3" s="75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15" customHeight="1">
      <c r="A4" s="4"/>
      <c r="B4" s="5"/>
      <c r="C4" s="5"/>
      <c r="D4" s="5"/>
      <c r="E4" s="5"/>
      <c r="F4" s="76" t="s">
        <v>2</v>
      </c>
      <c r="G4" s="77"/>
      <c r="H4" s="77"/>
      <c r="I4" s="77"/>
      <c r="J4" s="77"/>
      <c r="K4" s="77"/>
      <c r="L4" s="77"/>
      <c r="M4" s="77"/>
      <c r="N4" s="77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78" t="s">
        <v>70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2"/>
      <c r="X5" s="3"/>
      <c r="Y5" s="3"/>
      <c r="Z5" s="3"/>
    </row>
    <row r="6" spans="1:26" ht="13.15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65" customHeight="1">
      <c r="A7" s="80" t="s">
        <v>3</v>
      </c>
      <c r="B7" s="81"/>
      <c r="C7" s="81"/>
      <c r="D7" s="81"/>
      <c r="E7" s="81"/>
      <c r="F7" s="81"/>
      <c r="G7" s="81"/>
      <c r="H7" s="81"/>
      <c r="I7" s="82" t="s">
        <v>4</v>
      </c>
      <c r="J7" s="83"/>
      <c r="K7" s="83"/>
      <c r="L7" s="83"/>
      <c r="M7" s="83"/>
      <c r="N7" s="83"/>
      <c r="O7" s="83"/>
      <c r="P7" s="83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15" customHeight="1">
      <c r="A8" s="81"/>
      <c r="B8" s="81"/>
      <c r="C8" s="81"/>
      <c r="D8" s="81"/>
      <c r="E8" s="81"/>
      <c r="F8" s="81"/>
      <c r="G8" s="81"/>
      <c r="H8" s="81"/>
      <c r="I8" s="84" t="s">
        <v>5</v>
      </c>
      <c r="J8" s="85"/>
      <c r="K8" s="85"/>
      <c r="L8" s="85"/>
      <c r="M8" s="82" t="s">
        <v>6</v>
      </c>
      <c r="N8" s="83"/>
      <c r="O8" s="83"/>
      <c r="P8" s="83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65" customHeight="1">
      <c r="A9" s="86" t="s">
        <v>7</v>
      </c>
      <c r="B9" s="87"/>
      <c r="C9" s="87"/>
      <c r="D9" s="87"/>
      <c r="E9" s="87"/>
      <c r="F9" s="87"/>
      <c r="G9" s="87"/>
      <c r="H9" s="87"/>
      <c r="I9" s="51">
        <v>1200000</v>
      </c>
      <c r="J9" s="52"/>
      <c r="K9" s="52"/>
      <c r="L9" s="52"/>
      <c r="M9" s="51"/>
      <c r="N9" s="52"/>
      <c r="O9" s="52"/>
      <c r="P9" s="52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15" customHeight="1">
      <c r="A10" s="55" t="s">
        <v>8</v>
      </c>
      <c r="B10" s="56"/>
      <c r="C10" s="56"/>
      <c r="D10" s="56"/>
      <c r="E10" s="56"/>
      <c r="F10" s="56"/>
      <c r="G10" s="56"/>
      <c r="H10" s="56"/>
      <c r="I10" s="51">
        <v>0</v>
      </c>
      <c r="J10" s="52"/>
      <c r="K10" s="52"/>
      <c r="L10" s="52"/>
      <c r="M10" s="51"/>
      <c r="N10" s="52"/>
      <c r="O10" s="52"/>
      <c r="P10" s="52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15" customHeight="1">
      <c r="A11" s="53" t="s">
        <v>9</v>
      </c>
      <c r="B11" s="54"/>
      <c r="C11" s="54"/>
      <c r="D11" s="54"/>
      <c r="E11" s="54"/>
      <c r="F11" s="54"/>
      <c r="G11" s="54"/>
      <c r="H11" s="54"/>
      <c r="I11" s="51">
        <v>0</v>
      </c>
      <c r="J11" s="52"/>
      <c r="K11" s="52"/>
      <c r="L11" s="52"/>
      <c r="M11" s="51"/>
      <c r="N11" s="52"/>
      <c r="O11" s="52"/>
      <c r="P11" s="52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15" customHeight="1">
      <c r="A12" s="53" t="s">
        <v>10</v>
      </c>
      <c r="B12" s="54"/>
      <c r="C12" s="54"/>
      <c r="D12" s="54"/>
      <c r="E12" s="54"/>
      <c r="F12" s="54"/>
      <c r="G12" s="54"/>
      <c r="H12" s="54"/>
      <c r="I12" s="51">
        <v>0</v>
      </c>
      <c r="J12" s="52"/>
      <c r="K12" s="52"/>
      <c r="L12" s="52"/>
      <c r="M12" s="51"/>
      <c r="N12" s="52"/>
      <c r="O12" s="52"/>
      <c r="P12" s="52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15" customHeight="1">
      <c r="A13" s="53" t="s">
        <v>11</v>
      </c>
      <c r="B13" s="54"/>
      <c r="C13" s="54"/>
      <c r="D13" s="54"/>
      <c r="E13" s="54"/>
      <c r="F13" s="54"/>
      <c r="G13" s="54"/>
      <c r="H13" s="54"/>
      <c r="I13" s="51">
        <v>0</v>
      </c>
      <c r="J13" s="52"/>
      <c r="K13" s="52"/>
      <c r="L13" s="52"/>
      <c r="M13" s="51"/>
      <c r="N13" s="52"/>
      <c r="O13" s="52"/>
      <c r="P13" s="52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15" customHeight="1">
      <c r="A14" s="53" t="s">
        <v>12</v>
      </c>
      <c r="B14" s="54"/>
      <c r="C14" s="54"/>
      <c r="D14" s="54"/>
      <c r="E14" s="54"/>
      <c r="F14" s="54"/>
      <c r="G14" s="54"/>
      <c r="H14" s="54"/>
      <c r="I14" s="51">
        <v>0</v>
      </c>
      <c r="J14" s="52"/>
      <c r="K14" s="52"/>
      <c r="L14" s="52"/>
      <c r="M14" s="51"/>
      <c r="N14" s="52"/>
      <c r="O14" s="52"/>
      <c r="P14" s="52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15" customHeight="1">
      <c r="A15" s="55" t="s">
        <v>13</v>
      </c>
      <c r="B15" s="56"/>
      <c r="C15" s="56"/>
      <c r="D15" s="56"/>
      <c r="E15" s="56"/>
      <c r="F15" s="56"/>
      <c r="G15" s="56"/>
      <c r="H15" s="56"/>
      <c r="I15" s="51">
        <v>4000</v>
      </c>
      <c r="J15" s="52"/>
      <c r="K15" s="52"/>
      <c r="L15" s="52"/>
      <c r="M15" s="51"/>
      <c r="N15" s="52"/>
      <c r="O15" s="52"/>
      <c r="P15" s="52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55" t="s">
        <v>14</v>
      </c>
      <c r="B16" s="56"/>
      <c r="C16" s="56"/>
      <c r="D16" s="56"/>
      <c r="E16" s="56"/>
      <c r="F16" s="56"/>
      <c r="G16" s="56"/>
      <c r="H16" s="56"/>
      <c r="I16" s="51">
        <v>0</v>
      </c>
      <c r="J16" s="52"/>
      <c r="K16" s="52"/>
      <c r="L16" s="52"/>
      <c r="M16" s="51"/>
      <c r="N16" s="52"/>
      <c r="O16" s="52"/>
      <c r="P16" s="52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55" t="s">
        <v>15</v>
      </c>
      <c r="B17" s="56"/>
      <c r="C17" s="56"/>
      <c r="D17" s="56"/>
      <c r="E17" s="56"/>
      <c r="F17" s="56"/>
      <c r="G17" s="56"/>
      <c r="H17" s="56"/>
      <c r="I17" s="51">
        <v>0</v>
      </c>
      <c r="J17" s="52"/>
      <c r="K17" s="52"/>
      <c r="L17" s="52"/>
      <c r="M17" s="51"/>
      <c r="N17" s="52"/>
      <c r="O17" s="52"/>
      <c r="P17" s="52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55" t="s">
        <v>16</v>
      </c>
      <c r="B18" s="56"/>
      <c r="C18" s="56"/>
      <c r="D18" s="56"/>
      <c r="E18" s="56"/>
      <c r="F18" s="56"/>
      <c r="G18" s="56"/>
      <c r="H18" s="56"/>
      <c r="I18" s="51">
        <v>0</v>
      </c>
      <c r="J18" s="52"/>
      <c r="K18" s="52"/>
      <c r="L18" s="52"/>
      <c r="M18" s="51"/>
      <c r="N18" s="52"/>
      <c r="O18" s="52"/>
      <c r="P18" s="52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55" t="s">
        <v>17</v>
      </c>
      <c r="B19" s="56"/>
      <c r="C19" s="56"/>
      <c r="D19" s="56"/>
      <c r="E19" s="56"/>
      <c r="F19" s="56"/>
      <c r="G19" s="56"/>
      <c r="H19" s="56"/>
      <c r="I19" s="51">
        <v>0</v>
      </c>
      <c r="J19" s="52"/>
      <c r="K19" s="52"/>
      <c r="L19" s="52"/>
      <c r="M19" s="51"/>
      <c r="N19" s="52"/>
      <c r="O19" s="52"/>
      <c r="P19" s="52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15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57" t="s">
        <v>18</v>
      </c>
      <c r="V21" s="58"/>
      <c r="W21" s="2"/>
      <c r="X21" s="3"/>
      <c r="Y21" s="3"/>
      <c r="Z21" s="3"/>
    </row>
    <row r="22" spans="1:26" ht="26.25" customHeight="1">
      <c r="A22" s="59" t="s">
        <v>19</v>
      </c>
      <c r="B22" s="61" t="s">
        <v>20</v>
      </c>
      <c r="C22" s="62"/>
      <c r="D22" s="62"/>
      <c r="E22" s="62"/>
      <c r="F22" s="59" t="s">
        <v>21</v>
      </c>
      <c r="G22" s="60"/>
      <c r="H22" s="59" t="s">
        <v>22</v>
      </c>
      <c r="I22" s="59" t="s">
        <v>23</v>
      </c>
      <c r="J22" s="59" t="s">
        <v>24</v>
      </c>
      <c r="K22" s="60"/>
      <c r="L22" s="63" t="s">
        <v>25</v>
      </c>
      <c r="M22" s="59" t="s">
        <v>26</v>
      </c>
      <c r="N22" s="60"/>
      <c r="O22" s="60"/>
      <c r="P22" s="60"/>
      <c r="Q22" s="60"/>
      <c r="R22" s="60"/>
      <c r="S22" s="61" t="s">
        <v>27</v>
      </c>
      <c r="T22" s="62"/>
      <c r="U22" s="62"/>
      <c r="V22" s="62"/>
      <c r="W22" s="2"/>
      <c r="X22" s="3"/>
      <c r="Y22" s="3"/>
      <c r="Z22" s="3"/>
    </row>
    <row r="23" spans="1:26" ht="30.75" customHeight="1">
      <c r="A23" s="60"/>
      <c r="B23" s="59" t="s">
        <v>28</v>
      </c>
      <c r="C23" s="60"/>
      <c r="D23" s="59" t="s">
        <v>29</v>
      </c>
      <c r="E23" s="60"/>
      <c r="F23" s="60"/>
      <c r="G23" s="60"/>
      <c r="H23" s="60"/>
      <c r="I23" s="60"/>
      <c r="J23" s="60"/>
      <c r="K23" s="60"/>
      <c r="L23" s="64"/>
      <c r="M23" s="59" t="s">
        <v>30</v>
      </c>
      <c r="N23" s="59" t="s">
        <v>31</v>
      </c>
      <c r="O23" s="60"/>
      <c r="P23" s="60"/>
      <c r="Q23" s="60"/>
      <c r="R23" s="60"/>
      <c r="S23" s="59" t="s">
        <v>28</v>
      </c>
      <c r="T23" s="60"/>
      <c r="U23" s="59" t="s">
        <v>29</v>
      </c>
      <c r="V23" s="60"/>
      <c r="W23" s="2"/>
      <c r="X23" s="3"/>
      <c r="Y23" s="3"/>
      <c r="Z23" s="3"/>
    </row>
    <row r="24" spans="1:26" ht="51.75" customHeight="1">
      <c r="A24" s="60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60"/>
      <c r="I24" s="60"/>
      <c r="J24" s="11" t="s">
        <v>30</v>
      </c>
      <c r="K24" s="11" t="s">
        <v>36</v>
      </c>
      <c r="L24" s="64"/>
      <c r="M24" s="60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15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3050000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3050000</v>
      </c>
      <c r="L26" s="17">
        <v>955.07</v>
      </c>
      <c r="M26" s="17"/>
      <c r="N26" s="16">
        <v>1050000</v>
      </c>
      <c r="O26" s="16">
        <v>0</v>
      </c>
      <c r="P26" s="16">
        <v>955.07</v>
      </c>
      <c r="Q26" s="16">
        <v>0</v>
      </c>
      <c r="R26" s="16">
        <v>0</v>
      </c>
      <c r="S26" s="16">
        <v>2000000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 ht="22.5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21" t="s">
        <v>43</v>
      </c>
      <c r="B29" s="22">
        <v>0</v>
      </c>
      <c r="C29" s="22">
        <v>0</v>
      </c>
      <c r="D29" s="22">
        <v>0</v>
      </c>
      <c r="E29" s="22">
        <v>0</v>
      </c>
      <c r="F29" s="23"/>
      <c r="G29" s="22">
        <v>0</v>
      </c>
      <c r="H29" s="21"/>
      <c r="I29" s="21" t="s">
        <v>43</v>
      </c>
      <c r="J29" s="23"/>
      <c r="K29" s="22">
        <f ca="1">SUMIF(INDIRECT("R[1]C23",FALSE):INDIRECT("R65000C23",FALSE),,INDIRECT("R[1]C[0]",FALSE):INDIRECT("R65000C[0]",FALSE))</f>
        <v>0</v>
      </c>
      <c r="L29" s="22">
        <v>0</v>
      </c>
      <c r="M29" s="23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4"/>
      <c r="X29" s="3"/>
      <c r="Y29" s="3"/>
      <c r="Z29" s="3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SUMIF(INDIRECT("R[1]C24",FALSE):INDIRECT("R65000C24",FALSE),5,INDIRECT("R[1]C[0]",FALSE):INDIRECT("R65000C[0]",FALSE))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21" t="s">
        <v>43</v>
      </c>
      <c r="B31" s="22">
        <v>0</v>
      </c>
      <c r="C31" s="22">
        <v>0</v>
      </c>
      <c r="D31" s="22">
        <v>0</v>
      </c>
      <c r="E31" s="22">
        <v>0</v>
      </c>
      <c r="F31" s="23"/>
      <c r="G31" s="22">
        <v>0</v>
      </c>
      <c r="H31" s="21"/>
      <c r="I31" s="21" t="s">
        <v>43</v>
      </c>
      <c r="J31" s="23"/>
      <c r="K31" s="22">
        <f ca="1">SUMIF(INDIRECT("R[1]C23",FALSE):INDIRECT("R65000C23",FALSE),,INDIRECT("R[1]C[0]",FALSE):INDIRECT("R65000C[0]",FALSE))</f>
        <v>0</v>
      </c>
      <c r="L31" s="22">
        <v>0</v>
      </c>
      <c r="M31" s="23"/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4"/>
      <c r="X31" s="3"/>
      <c r="Y31" s="3"/>
      <c r="Z31" s="3"/>
    </row>
    <row r="32" spans="1:26">
      <c r="A32" s="15" t="s">
        <v>45</v>
      </c>
      <c r="B32" s="16">
        <v>3050000</v>
      </c>
      <c r="C32" s="16">
        <v>0</v>
      </c>
      <c r="D32" s="16">
        <v>0</v>
      </c>
      <c r="E32" s="16">
        <v>0</v>
      </c>
      <c r="F32" s="17"/>
      <c r="G32" s="16">
        <v>0</v>
      </c>
      <c r="H32" s="17"/>
      <c r="I32" s="17"/>
      <c r="J32" s="18"/>
      <c r="K32" s="16">
        <f ca="1">SUMIF(INDIRECT("R[1]C24",FALSE):INDIRECT("R65000C24",FALSE),6,INDIRECT("R[1]C[0]",FALSE):INDIRECT("R65000C[0]",FALSE))</f>
        <v>3050000</v>
      </c>
      <c r="L32" s="17">
        <v>955.07</v>
      </c>
      <c r="M32" s="17"/>
      <c r="N32" s="16">
        <v>1050000</v>
      </c>
      <c r="O32" s="16">
        <v>0</v>
      </c>
      <c r="P32" s="16">
        <v>955.07</v>
      </c>
      <c r="Q32" s="16">
        <v>0</v>
      </c>
      <c r="R32" s="16">
        <v>0</v>
      </c>
      <c r="S32" s="16">
        <v>2000000</v>
      </c>
      <c r="T32" s="16">
        <v>0</v>
      </c>
      <c r="U32" s="16">
        <v>0</v>
      </c>
      <c r="V32" s="16">
        <v>0</v>
      </c>
      <c r="W32" s="19"/>
      <c r="X32" s="20"/>
      <c r="Y32" s="20"/>
      <c r="Z32" s="20"/>
    </row>
    <row r="33" spans="1:26">
      <c r="A33" s="21" t="s">
        <v>43</v>
      </c>
      <c r="B33" s="22">
        <v>0</v>
      </c>
      <c r="C33" s="22">
        <v>0</v>
      </c>
      <c r="D33" s="22">
        <v>0</v>
      </c>
      <c r="E33" s="22">
        <v>0</v>
      </c>
      <c r="F33" s="23"/>
      <c r="G33" s="22">
        <v>0</v>
      </c>
      <c r="H33" s="21"/>
      <c r="I33" s="21" t="s">
        <v>43</v>
      </c>
      <c r="J33" s="23"/>
      <c r="K33" s="22">
        <f ca="1">SUMIF(INDIRECT("R[1]C23",FALSE):INDIRECT("R65000C23",FALSE),,INDIRECT("R[1]C[0]",FALSE):INDIRECT("R65000C[0]",FALSE))</f>
        <v>0</v>
      </c>
      <c r="L33" s="22">
        <v>0</v>
      </c>
      <c r="M33" s="23"/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4"/>
      <c r="X33" s="3"/>
      <c r="Y33" s="3"/>
      <c r="Z33" s="3"/>
    </row>
    <row r="34" spans="1:26" ht="40.9" customHeight="1">
      <c r="A34" s="21" t="s">
        <v>46</v>
      </c>
      <c r="B34" s="22">
        <v>1050000</v>
      </c>
      <c r="C34" s="22">
        <v>0</v>
      </c>
      <c r="D34" s="22">
        <v>0</v>
      </c>
      <c r="E34" s="22">
        <v>0</v>
      </c>
      <c r="F34" s="23"/>
      <c r="G34" s="22">
        <v>0</v>
      </c>
      <c r="H34" s="21" t="s">
        <v>47</v>
      </c>
      <c r="I34" s="65" t="s">
        <v>48</v>
      </c>
      <c r="J34" s="23"/>
      <c r="K34" s="22">
        <f ca="1">SUMIF(INDIRECT("R[1]C23",FALSE):INDIRECT("R65000C23",FALSE),4574501,INDIRECT("R[1]C[0]",FALSE):INDIRECT("R65000C[0]",FALSE))</f>
        <v>1050000</v>
      </c>
      <c r="L34" s="22">
        <v>955.07</v>
      </c>
      <c r="M34" s="23"/>
      <c r="N34" s="22">
        <v>1050000</v>
      </c>
      <c r="O34" s="22">
        <v>0</v>
      </c>
      <c r="P34" s="22">
        <v>955.07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4"/>
      <c r="X34" s="3"/>
      <c r="Y34" s="3"/>
      <c r="Z34" s="3"/>
    </row>
    <row r="35" spans="1:26">
      <c r="A35" s="25"/>
      <c r="B35" s="26"/>
      <c r="C35" s="26"/>
      <c r="D35" s="26"/>
      <c r="E35" s="26"/>
      <c r="F35" s="27"/>
      <c r="G35" s="28">
        <v>0</v>
      </c>
      <c r="H35" s="27"/>
      <c r="I35" s="66"/>
      <c r="J35" s="27"/>
      <c r="K35" s="28">
        <v>0</v>
      </c>
      <c r="L35" s="28">
        <v>955.07</v>
      </c>
      <c r="M35" s="27" t="s">
        <v>49</v>
      </c>
      <c r="N35" s="28">
        <v>1050000</v>
      </c>
      <c r="O35" s="28">
        <v>0</v>
      </c>
      <c r="P35" s="28">
        <v>955.07</v>
      </c>
      <c r="Q35" s="28">
        <v>0</v>
      </c>
      <c r="R35" s="28">
        <v>0</v>
      </c>
      <c r="S35" s="26">
        <v>0</v>
      </c>
      <c r="T35" s="29">
        <v>0</v>
      </c>
      <c r="U35" s="29">
        <v>0</v>
      </c>
      <c r="V35" s="29">
        <v>0</v>
      </c>
      <c r="W35" s="30">
        <v>4574501</v>
      </c>
      <c r="X35" s="31">
        <v>6</v>
      </c>
      <c r="Y35" s="32">
        <v>1</v>
      </c>
      <c r="Z35" s="3"/>
    </row>
    <row r="36" spans="1:26" ht="22.5">
      <c r="A36" s="25" t="s">
        <v>50</v>
      </c>
      <c r="B36" s="26"/>
      <c r="C36" s="26"/>
      <c r="D36" s="26"/>
      <c r="E36" s="26"/>
      <c r="F36" s="27"/>
      <c r="G36" s="28">
        <v>0</v>
      </c>
      <c r="H36" s="27"/>
      <c r="I36" s="66"/>
      <c r="J36" s="27"/>
      <c r="K36" s="28">
        <v>0</v>
      </c>
      <c r="L36" s="28">
        <v>0</v>
      </c>
      <c r="M36" s="27"/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6">
        <v>0</v>
      </c>
      <c r="T36" s="29">
        <v>0</v>
      </c>
      <c r="U36" s="29">
        <v>0</v>
      </c>
      <c r="V36" s="29">
        <v>0</v>
      </c>
      <c r="W36" s="30">
        <v>4574501</v>
      </c>
      <c r="X36" s="31">
        <v>6</v>
      </c>
      <c r="Y36" s="32">
        <v>1</v>
      </c>
      <c r="Z36" s="3"/>
    </row>
    <row r="37" spans="1:26" ht="22.5">
      <c r="A37" s="25" t="s">
        <v>51</v>
      </c>
      <c r="B37" s="26"/>
      <c r="C37" s="26"/>
      <c r="D37" s="26"/>
      <c r="E37" s="26"/>
      <c r="F37" s="27"/>
      <c r="G37" s="28">
        <v>0</v>
      </c>
      <c r="H37" s="27"/>
      <c r="I37" s="66"/>
      <c r="J37" s="27"/>
      <c r="K37" s="28">
        <v>0</v>
      </c>
      <c r="L37" s="28">
        <v>0</v>
      </c>
      <c r="M37" s="27"/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6">
        <v>0</v>
      </c>
      <c r="T37" s="29">
        <v>0</v>
      </c>
      <c r="U37" s="29">
        <v>0</v>
      </c>
      <c r="V37" s="29">
        <v>0</v>
      </c>
      <c r="W37" s="30">
        <v>4574501</v>
      </c>
      <c r="X37" s="31">
        <v>6</v>
      </c>
      <c r="Y37" s="32">
        <v>1</v>
      </c>
      <c r="Z37" s="3"/>
    </row>
    <row r="38" spans="1:26" ht="22.5">
      <c r="A38" s="25" t="s">
        <v>52</v>
      </c>
      <c r="B38" s="26"/>
      <c r="C38" s="26"/>
      <c r="D38" s="26"/>
      <c r="E38" s="26"/>
      <c r="F38" s="27"/>
      <c r="G38" s="28">
        <v>0</v>
      </c>
      <c r="H38" s="27"/>
      <c r="I38" s="66"/>
      <c r="J38" s="27"/>
      <c r="K38" s="28">
        <v>0</v>
      </c>
      <c r="L38" s="28">
        <v>0</v>
      </c>
      <c r="M38" s="27"/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6">
        <v>0</v>
      </c>
      <c r="T38" s="29">
        <v>0</v>
      </c>
      <c r="U38" s="29">
        <v>0</v>
      </c>
      <c r="V38" s="29">
        <v>0</v>
      </c>
      <c r="W38" s="30">
        <v>4574501</v>
      </c>
      <c r="X38" s="31">
        <v>6</v>
      </c>
      <c r="Y38" s="32">
        <v>1</v>
      </c>
      <c r="Z38" s="3"/>
    </row>
    <row r="39" spans="1:26" ht="22.5">
      <c r="A39" s="25" t="s">
        <v>53</v>
      </c>
      <c r="B39" s="26"/>
      <c r="C39" s="26"/>
      <c r="D39" s="26"/>
      <c r="E39" s="26"/>
      <c r="F39" s="27"/>
      <c r="G39" s="28">
        <v>0</v>
      </c>
      <c r="H39" s="27"/>
      <c r="I39" s="66"/>
      <c r="J39" s="27"/>
      <c r="K39" s="28">
        <v>0</v>
      </c>
      <c r="L39" s="28">
        <v>0</v>
      </c>
      <c r="M39" s="27"/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6">
        <v>0</v>
      </c>
      <c r="T39" s="29">
        <v>0</v>
      </c>
      <c r="U39" s="29">
        <v>0</v>
      </c>
      <c r="V39" s="29">
        <v>0</v>
      </c>
      <c r="W39" s="30">
        <v>4574501</v>
      </c>
      <c r="X39" s="31">
        <v>6</v>
      </c>
      <c r="Y39" s="32">
        <v>1</v>
      </c>
      <c r="Z39" s="3"/>
    </row>
    <row r="40" spans="1:26">
      <c r="A40" s="25" t="s">
        <v>43</v>
      </c>
      <c r="B40" s="26"/>
      <c r="C40" s="26"/>
      <c r="D40" s="26"/>
      <c r="E40" s="26"/>
      <c r="F40" s="27"/>
      <c r="G40" s="28">
        <v>0</v>
      </c>
      <c r="H40" s="27"/>
      <c r="I40" s="67"/>
      <c r="J40" s="27" t="s">
        <v>54</v>
      </c>
      <c r="K40" s="28">
        <v>1050000</v>
      </c>
      <c r="L40" s="28">
        <v>0</v>
      </c>
      <c r="M40" s="27"/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6">
        <v>0</v>
      </c>
      <c r="T40" s="29">
        <v>0</v>
      </c>
      <c r="U40" s="29">
        <v>0</v>
      </c>
      <c r="V40" s="29">
        <v>0</v>
      </c>
      <c r="W40" s="30">
        <v>4574501</v>
      </c>
      <c r="X40" s="31">
        <v>6</v>
      </c>
      <c r="Y40" s="32">
        <v>1</v>
      </c>
      <c r="Z40" s="3"/>
    </row>
    <row r="41" spans="1:26" ht="51.2" customHeight="1">
      <c r="A41" s="21" t="s">
        <v>55</v>
      </c>
      <c r="B41" s="22">
        <v>2000000</v>
      </c>
      <c r="C41" s="22">
        <v>0</v>
      </c>
      <c r="D41" s="22">
        <v>0</v>
      </c>
      <c r="E41" s="22">
        <v>0</v>
      </c>
      <c r="F41" s="23"/>
      <c r="G41" s="22">
        <v>0</v>
      </c>
      <c r="H41" s="21" t="s">
        <v>56</v>
      </c>
      <c r="I41" s="65" t="s">
        <v>48</v>
      </c>
      <c r="J41" s="23"/>
      <c r="K41" s="22">
        <f ca="1">SUMIF(INDIRECT("R[1]C23",FALSE):INDIRECT("R65000C23",FALSE),4574037,INDIRECT("R[1]C[0]",FALSE):INDIRECT("R65000C[0]",FALSE))</f>
        <v>2000000</v>
      </c>
      <c r="L41" s="22"/>
      <c r="M41" s="23"/>
      <c r="N41" s="22"/>
      <c r="O41" s="22">
        <v>0</v>
      </c>
      <c r="P41" s="22"/>
      <c r="Q41" s="22">
        <v>0</v>
      </c>
      <c r="R41" s="22">
        <v>0</v>
      </c>
      <c r="S41" s="22">
        <v>2000000</v>
      </c>
      <c r="T41" s="22">
        <v>0</v>
      </c>
      <c r="U41" s="22">
        <v>0</v>
      </c>
      <c r="V41" s="22">
        <v>0</v>
      </c>
      <c r="W41" s="24"/>
      <c r="X41" s="3"/>
      <c r="Y41" s="3"/>
      <c r="Z41" s="3"/>
    </row>
    <row r="42" spans="1:26">
      <c r="A42" s="25"/>
      <c r="B42" s="26"/>
      <c r="C42" s="26"/>
      <c r="D42" s="26"/>
      <c r="E42" s="26"/>
      <c r="F42" s="27"/>
      <c r="G42" s="28">
        <v>0</v>
      </c>
      <c r="H42" s="27"/>
      <c r="I42" s="66"/>
      <c r="J42" s="27"/>
      <c r="K42" s="28">
        <v>0</v>
      </c>
      <c r="L42" s="28"/>
      <c r="M42" s="27"/>
      <c r="N42" s="28"/>
      <c r="O42" s="28">
        <v>0</v>
      </c>
      <c r="P42" s="28"/>
      <c r="Q42" s="28">
        <v>0</v>
      </c>
      <c r="R42" s="28">
        <v>0</v>
      </c>
      <c r="S42" s="26">
        <v>0</v>
      </c>
      <c r="T42" s="29">
        <v>0</v>
      </c>
      <c r="U42" s="29">
        <v>0</v>
      </c>
      <c r="V42" s="29">
        <v>0</v>
      </c>
      <c r="W42" s="30">
        <v>4574037</v>
      </c>
      <c r="X42" s="31">
        <v>6</v>
      </c>
      <c r="Y42" s="32">
        <v>1</v>
      </c>
      <c r="Z42" s="3"/>
    </row>
    <row r="43" spans="1:26" ht="22.5">
      <c r="A43" s="25" t="s">
        <v>57</v>
      </c>
      <c r="B43" s="26"/>
      <c r="C43" s="26"/>
      <c r="D43" s="26"/>
      <c r="E43" s="26"/>
      <c r="F43" s="27"/>
      <c r="G43" s="28">
        <v>0</v>
      </c>
      <c r="H43" s="27"/>
      <c r="I43" s="66"/>
      <c r="J43" s="27" t="s">
        <v>58</v>
      </c>
      <c r="K43" s="28">
        <v>800000</v>
      </c>
      <c r="L43" s="28">
        <v>0</v>
      </c>
      <c r="M43" s="27"/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6">
        <v>0</v>
      </c>
      <c r="T43" s="29">
        <v>0</v>
      </c>
      <c r="U43" s="29">
        <v>0</v>
      </c>
      <c r="V43" s="29">
        <v>0</v>
      </c>
      <c r="W43" s="30">
        <v>4574037</v>
      </c>
      <c r="X43" s="31">
        <v>6</v>
      </c>
      <c r="Y43" s="32">
        <v>1</v>
      </c>
      <c r="Z43" s="3"/>
    </row>
    <row r="44" spans="1:26">
      <c r="A44" s="25" t="s">
        <v>43</v>
      </c>
      <c r="B44" s="26"/>
      <c r="C44" s="26"/>
      <c r="D44" s="26"/>
      <c r="E44" s="26"/>
      <c r="F44" s="27"/>
      <c r="G44" s="28">
        <v>0</v>
      </c>
      <c r="H44" s="27"/>
      <c r="I44" s="67"/>
      <c r="J44" s="27" t="s">
        <v>59</v>
      </c>
      <c r="K44" s="28">
        <v>1200000</v>
      </c>
      <c r="L44" s="28">
        <v>0</v>
      </c>
      <c r="M44" s="27"/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6">
        <v>0</v>
      </c>
      <c r="T44" s="29">
        <v>0</v>
      </c>
      <c r="U44" s="29">
        <v>0</v>
      </c>
      <c r="V44" s="29">
        <v>0</v>
      </c>
      <c r="W44" s="30">
        <v>4574037</v>
      </c>
      <c r="X44" s="31">
        <v>6</v>
      </c>
      <c r="Y44" s="32">
        <v>1</v>
      </c>
      <c r="Z44" s="3"/>
    </row>
    <row r="45" spans="1:26">
      <c r="A45" s="15" t="s">
        <v>60</v>
      </c>
      <c r="B45" s="16">
        <v>0</v>
      </c>
      <c r="C45" s="16">
        <v>0</v>
      </c>
      <c r="D45" s="16">
        <v>0</v>
      </c>
      <c r="E45" s="16">
        <v>0</v>
      </c>
      <c r="F45" s="17"/>
      <c r="G45" s="16">
        <v>0</v>
      </c>
      <c r="H45" s="17"/>
      <c r="I45" s="17"/>
      <c r="J45" s="18"/>
      <c r="K45" s="16">
        <f ca="1">SUMIF(INDIRECT("R[1]C24",FALSE):INDIRECT("R65000C24",FALSE),7,INDIRECT("R[1]C[0]",FALSE):INDIRECT("R65000C[0]",FALSE))</f>
        <v>0</v>
      </c>
      <c r="L45" s="17">
        <v>0</v>
      </c>
      <c r="M45" s="17"/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9"/>
      <c r="X45" s="20"/>
      <c r="Y45" s="20"/>
      <c r="Z45" s="20"/>
    </row>
    <row r="46" spans="1:26" ht="23.25">
      <c r="A46" s="33" t="s">
        <v>61</v>
      </c>
      <c r="B46" s="16">
        <v>0</v>
      </c>
      <c r="C46" s="16">
        <v>0</v>
      </c>
      <c r="D46" s="16">
        <v>0</v>
      </c>
      <c r="E46" s="16">
        <v>0</v>
      </c>
      <c r="F46" s="34"/>
      <c r="G46" s="16">
        <v>0</v>
      </c>
      <c r="H46" s="34"/>
      <c r="I46" s="34"/>
      <c r="J46" s="35"/>
      <c r="K46" s="16">
        <f ca="1">SUMIF(INDIRECT("R[1]C24",FALSE):INDIRECT("R65000C24",FALSE),8,INDIRECT("R[1]C[0]",FALSE):INDIRECT("R65000C[0]",FALSE))</f>
        <v>0</v>
      </c>
      <c r="L46" s="17">
        <v>0</v>
      </c>
      <c r="M46" s="34"/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9"/>
      <c r="X46" s="3"/>
      <c r="Y46" s="3"/>
      <c r="Z46" s="3"/>
    </row>
    <row r="47" spans="1:26">
      <c r="A47" s="21" t="s">
        <v>43</v>
      </c>
      <c r="B47" s="22">
        <v>0</v>
      </c>
      <c r="C47" s="22">
        <v>0</v>
      </c>
      <c r="D47" s="22">
        <v>0</v>
      </c>
      <c r="E47" s="22">
        <v>0</v>
      </c>
      <c r="F47" s="23"/>
      <c r="G47" s="22">
        <v>0</v>
      </c>
      <c r="H47" s="21"/>
      <c r="I47" s="21" t="s">
        <v>43</v>
      </c>
      <c r="J47" s="23"/>
      <c r="K47" s="22">
        <f ca="1">SUMIF(INDIRECT("R[1]C23",FALSE):INDIRECT("R65000C23",FALSE),,INDIRECT("R[1]C[0]",FALSE):INDIRECT("R65000C[0]",FALSE))</f>
        <v>0</v>
      </c>
      <c r="L47" s="22">
        <v>0</v>
      </c>
      <c r="M47" s="23"/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4"/>
      <c r="X47" s="3"/>
      <c r="Y47" s="3"/>
      <c r="Z47" s="3"/>
    </row>
    <row r="48" spans="1:26" ht="23.25">
      <c r="A48" s="33" t="s">
        <v>62</v>
      </c>
      <c r="B48" s="16">
        <v>0</v>
      </c>
      <c r="C48" s="16">
        <v>0</v>
      </c>
      <c r="D48" s="16">
        <v>0</v>
      </c>
      <c r="E48" s="16">
        <v>0</v>
      </c>
      <c r="F48" s="34"/>
      <c r="G48" s="16">
        <v>0</v>
      </c>
      <c r="H48" s="34"/>
      <c r="I48" s="34"/>
      <c r="J48" s="35"/>
      <c r="K48" s="16">
        <f ca="1">SUMIF(INDIRECT("R[1]C24",FALSE):INDIRECT("R65000C24",FALSE),9,INDIRECT("R[1]C[0]",FALSE):INDIRECT("R65000C[0]",FALSE))</f>
        <v>0</v>
      </c>
      <c r="L48" s="17">
        <v>0</v>
      </c>
      <c r="M48" s="34"/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9"/>
      <c r="X48" s="3"/>
      <c r="Y48" s="3"/>
      <c r="Z48" s="3"/>
    </row>
    <row r="49" spans="1:26">
      <c r="A49" s="21" t="s">
        <v>43</v>
      </c>
      <c r="B49" s="22">
        <v>0</v>
      </c>
      <c r="C49" s="22">
        <v>0</v>
      </c>
      <c r="D49" s="22">
        <v>0</v>
      </c>
      <c r="E49" s="22">
        <v>0</v>
      </c>
      <c r="F49" s="23"/>
      <c r="G49" s="22">
        <v>0</v>
      </c>
      <c r="H49" s="21"/>
      <c r="I49" s="21" t="s">
        <v>43</v>
      </c>
      <c r="J49" s="23"/>
      <c r="K49" s="22">
        <f ca="1">SUMIF(INDIRECT("R[1]C23",FALSE):INDIRECT("R65000C23",FALSE),,INDIRECT("R[1]C[0]",FALSE):INDIRECT("R65000C[0]",FALSE))</f>
        <v>0</v>
      </c>
      <c r="L49" s="22">
        <v>0</v>
      </c>
      <c r="M49" s="23"/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4"/>
      <c r="X49" s="3"/>
      <c r="Y49" s="3"/>
      <c r="Z49" s="3"/>
    </row>
    <row r="50" spans="1:26" ht="15.75" customHeight="1">
      <c r="A50" s="36"/>
      <c r="B50" s="37"/>
      <c r="C50" s="37"/>
      <c r="D50" s="37"/>
      <c r="E50" s="37"/>
      <c r="F50" s="37"/>
      <c r="G50" s="37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2"/>
      <c r="X50" s="3"/>
      <c r="Y50" s="3"/>
      <c r="Z50" s="3"/>
    </row>
    <row r="51" spans="1:26" ht="15.75" customHeight="1">
      <c r="A51" s="4"/>
      <c r="B51" s="39"/>
      <c r="C51" s="39"/>
      <c r="D51" s="39"/>
      <c r="E51" s="39"/>
      <c r="F51" s="39"/>
      <c r="G51" s="39"/>
      <c r="H51" s="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2"/>
      <c r="X51" s="3"/>
      <c r="Y51" s="3"/>
      <c r="Z51" s="3"/>
    </row>
    <row r="52" spans="1:26" ht="15.75" customHeight="1">
      <c r="A52" s="4"/>
      <c r="B52" s="39"/>
      <c r="C52" s="39"/>
      <c r="D52" s="39"/>
      <c r="E52" s="39"/>
      <c r="F52" s="39"/>
      <c r="G52" s="3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2"/>
      <c r="X52" s="3"/>
      <c r="Y52" s="3"/>
      <c r="Z52" s="3"/>
    </row>
    <row r="53" spans="1:26" ht="13.15" customHeight="1">
      <c r="A53" s="40" t="s">
        <v>63</v>
      </c>
      <c r="B53" s="40"/>
      <c r="C53" s="41"/>
      <c r="D53" s="41"/>
      <c r="E53" s="41"/>
      <c r="F53" s="41"/>
      <c r="G53" s="42"/>
      <c r="H53" s="42"/>
      <c r="I53" s="43"/>
      <c r="J53" s="41" t="s">
        <v>68</v>
      </c>
      <c r="K53" s="41"/>
      <c r="L53" s="44"/>
      <c r="M53" s="45"/>
      <c r="N53" s="45"/>
      <c r="O53" s="7"/>
      <c r="P53" s="8"/>
      <c r="Q53" s="8"/>
      <c r="R53" s="8"/>
      <c r="S53" s="8"/>
      <c r="T53" s="8"/>
      <c r="U53" s="8"/>
      <c r="V53" s="8"/>
      <c r="W53" s="2"/>
      <c r="X53" s="3"/>
      <c r="Y53" s="3"/>
      <c r="Z53" s="3"/>
    </row>
    <row r="54" spans="1:26" ht="13.15" customHeight="1">
      <c r="A54" s="46"/>
      <c r="B54" s="40"/>
      <c r="C54" s="40"/>
      <c r="D54" s="40"/>
      <c r="E54" s="43" t="s">
        <v>64</v>
      </c>
      <c r="F54" s="40"/>
      <c r="G54" s="40"/>
      <c r="H54" s="40"/>
      <c r="I54" s="40"/>
      <c r="J54" s="40"/>
      <c r="K54" s="43" t="s">
        <v>65</v>
      </c>
      <c r="L54" s="7"/>
      <c r="M54" s="4"/>
      <c r="N54" s="4"/>
      <c r="O54" s="4"/>
      <c r="P54" s="2"/>
      <c r="Q54" s="2"/>
      <c r="R54" s="2"/>
      <c r="S54" s="2"/>
      <c r="T54" s="2"/>
      <c r="U54" s="2"/>
      <c r="V54" s="2"/>
      <c r="W54" s="2"/>
      <c r="X54" s="3"/>
      <c r="Y54" s="3"/>
      <c r="Z54" s="3"/>
    </row>
    <row r="55" spans="1:26" ht="13.15" customHeight="1">
      <c r="A55" s="40" t="s">
        <v>66</v>
      </c>
      <c r="B55" s="40"/>
      <c r="C55" s="41"/>
      <c r="D55" s="41"/>
      <c r="E55" s="41"/>
      <c r="F55" s="41"/>
      <c r="G55" s="41"/>
      <c r="H55" s="47"/>
      <c r="I55" s="48"/>
      <c r="J55" s="41" t="s">
        <v>69</v>
      </c>
      <c r="K55" s="49"/>
      <c r="L55" s="50"/>
      <c r="M55" s="68"/>
      <c r="N55" s="69"/>
      <c r="O55" s="4"/>
      <c r="P55" s="2"/>
      <c r="Q55" s="2"/>
      <c r="R55" s="2"/>
      <c r="S55" s="2"/>
      <c r="T55" s="2"/>
      <c r="U55" s="2"/>
      <c r="V55" s="2"/>
      <c r="W55" s="2"/>
      <c r="X55" s="3"/>
      <c r="Y55" s="3"/>
      <c r="Z55" s="3"/>
    </row>
    <row r="56" spans="1:26" ht="13.15" customHeight="1">
      <c r="A56" s="2"/>
      <c r="B56" s="4"/>
      <c r="C56" s="4"/>
      <c r="D56" s="4"/>
      <c r="E56" s="7" t="s">
        <v>64</v>
      </c>
      <c r="F56" s="4"/>
      <c r="G56" s="4"/>
      <c r="H56" s="4"/>
      <c r="I56" s="4"/>
      <c r="J56" s="4"/>
      <c r="K56" s="7" t="s">
        <v>65</v>
      </c>
      <c r="L56" s="7"/>
      <c r="M56" s="4"/>
      <c r="N56" s="4"/>
      <c r="O56" s="4"/>
      <c r="P56" s="2"/>
      <c r="Q56" s="2"/>
      <c r="R56" s="2"/>
      <c r="S56" s="2"/>
      <c r="T56" s="2"/>
      <c r="U56" s="2"/>
      <c r="V56" s="2"/>
      <c r="W56" s="2"/>
      <c r="X56" s="3"/>
      <c r="Y56" s="3"/>
      <c r="Z56" s="3"/>
    </row>
    <row r="57" spans="1:26" ht="13.15" customHeight="1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2"/>
      <c r="P57" s="2"/>
      <c r="Q57" s="2"/>
      <c r="R57" s="2"/>
      <c r="S57" s="2"/>
      <c r="T57" s="2"/>
      <c r="U57" s="2"/>
      <c r="V57" s="2"/>
      <c r="W57" s="2"/>
      <c r="X57" s="3"/>
      <c r="Y57" s="3"/>
      <c r="Z57" s="3"/>
    </row>
    <row r="58" spans="1:26" ht="13.15" customHeight="1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3"/>
      <c r="Z58" s="3"/>
    </row>
  </sheetData>
  <mergeCells count="61">
    <mergeCell ref="A11:H11"/>
    <mergeCell ref="I11:L11"/>
    <mergeCell ref="M11:P11"/>
    <mergeCell ref="M12:P12"/>
    <mergeCell ref="A12:H12"/>
    <mergeCell ref="I12:L12"/>
    <mergeCell ref="M55:N55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A10:H10"/>
    <mergeCell ref="M10:P10"/>
    <mergeCell ref="I10:L10"/>
    <mergeCell ref="N23:R23"/>
    <mergeCell ref="S23:T23"/>
    <mergeCell ref="U23:V23"/>
    <mergeCell ref="I34:I40"/>
    <mergeCell ref="I41:I44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A17:H17"/>
    <mergeCell ref="M17:P17"/>
    <mergeCell ref="I17:L17"/>
    <mergeCell ref="A18:H18"/>
    <mergeCell ref="M18:P18"/>
    <mergeCell ref="I18:L18"/>
    <mergeCell ref="I15:L15"/>
    <mergeCell ref="A15:H15"/>
    <mergeCell ref="M15:P15"/>
    <mergeCell ref="M16:P16"/>
    <mergeCell ref="I16:L16"/>
    <mergeCell ref="A16:H16"/>
    <mergeCell ref="M13:P13"/>
    <mergeCell ref="A13:H13"/>
    <mergeCell ref="I13:L13"/>
    <mergeCell ref="M14:P14"/>
    <mergeCell ref="I14:L14"/>
    <mergeCell ref="A14:H14"/>
  </mergeCells>
  <pageMargins left="0.3201389" right="0.17013890000000001" top="0.5" bottom="0.39027780000000001" header="0.5" footer="0.2097222"/>
  <pageSetup paperSize="9" scale="54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10.2022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B6C4889-B3E5-4E1B-96E7-0624192AB3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Михайлова</cp:lastModifiedBy>
  <cp:lastPrinted>2022-11-01T11:45:58Z</cp:lastPrinted>
  <dcterms:created xsi:type="dcterms:W3CDTF">2022-11-01T11:43:42Z</dcterms:created>
  <dcterms:modified xsi:type="dcterms:W3CDTF">2022-12-14T07:48:10Z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уточенный(4).xlsx</vt:lpwstr>
  </property>
  <property fmtid="{D5CDD505-2E9C-101B-9397-08002B2CF9AE}" pid="4" name="Версия клиента">
    <vt:lpwstr>22.1.22.10181 (.NET 4.7.2)</vt:lpwstr>
  </property>
  <property fmtid="{D5CDD505-2E9C-101B-9397-08002B2CF9AE}" pid="5" name="Версия базы">
    <vt:lpwstr>22.1.1542.1497585611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budget_oblast22</vt:lpwstr>
  </property>
  <property fmtid="{D5CDD505-2E9C-101B-9397-08002B2CF9AE}" pid="9" name="Пользователь">
    <vt:lpwstr>web_2802602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