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  <sheet name="консол." sheetId="5" r:id="rId2"/>
  </sheets>
  <calcPr calcId="124519"/>
</workbook>
</file>

<file path=xl/calcChain.xml><?xml version="1.0" encoding="utf-8"?>
<calcChain xmlns="http://schemas.openxmlformats.org/spreadsheetml/2006/main">
  <c r="D16" i="6"/>
  <c r="C16"/>
  <c r="E16" s="1"/>
  <c r="E26"/>
  <c r="D25"/>
  <c r="E25" s="1"/>
  <c r="C25"/>
  <c r="D19"/>
  <c r="C19"/>
  <c r="E17"/>
  <c r="E14"/>
  <c r="D13"/>
  <c r="E13" s="1"/>
  <c r="C13"/>
  <c r="E12"/>
  <c r="E10"/>
  <c r="D9"/>
  <c r="E9" s="1"/>
  <c r="C9"/>
  <c r="E8"/>
  <c r="D6"/>
  <c r="C6"/>
  <c r="C26" i="5"/>
  <c r="E16"/>
  <c r="E17"/>
  <c r="C13"/>
  <c r="D24"/>
  <c r="C24"/>
  <c r="E20"/>
  <c r="E18"/>
  <c r="D18"/>
  <c r="C18"/>
  <c r="E12"/>
  <c r="D6"/>
  <c r="C6"/>
  <c r="D9"/>
  <c r="C9"/>
  <c r="E6" i="6" l="1"/>
  <c r="D27"/>
  <c r="C27"/>
  <c r="D13" i="5"/>
  <c r="E10"/>
  <c r="E9"/>
  <c r="E24"/>
  <c r="E6"/>
  <c r="D26"/>
  <c r="E27" i="6" l="1"/>
  <c r="E14" i="5"/>
  <c r="E13"/>
  <c r="E25"/>
  <c r="E8"/>
  <c r="E26" l="1"/>
</calcChain>
</file>

<file path=xl/sharedStrings.xml><?xml version="1.0" encoding="utf-8"?>
<sst xmlns="http://schemas.openxmlformats.org/spreadsheetml/2006/main" count="71" uniqueCount="37">
  <si>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</si>
  <si>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</si>
  <si>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</si>
  <si>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</si>
  <si>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</si>
  <si>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</si>
  <si>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</si>
  <si>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</si>
  <si>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</si>
  <si>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</si>
  <si>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</si>
  <si>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</si>
  <si>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</si>
  <si>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</si>
  <si>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</si>
  <si>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</si>
  <si>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</si>
  <si>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</si>
  <si>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</si>
  <si>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</si>
  <si>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</si>
  <si>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</si>
  <si>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</si>
  <si>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</si>
  <si>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</si>
  <si>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</si>
  <si>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</si>
  <si>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</si>
  <si>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</si>
  <si>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</si>
  <si>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</si>
  <si>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</si>
  <si>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</si>
  <si>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</si>
  <si>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2020 года </t>
    </r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</si>
  <si>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</si>
  <si>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марта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</si>
</sst>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D27" sqref="D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1" t="s">
        <v>36</v>
      </c>
      <c r="B2" s="31"/>
      <c r="C2" s="31"/>
      <c r="D2" s="31"/>
    </row>
    <row r="3" spans="1:5" ht="13.5" customHeight="1">
      <c r="A3" s="25"/>
      <c r="B3" s="25"/>
      <c r="C3" s="25"/>
      <c r="D3" s="23" t="s">
        <v>32</v>
      </c>
      <c r="E3" s="22"/>
    </row>
    <row r="4" spans="1:5" ht="78" customHeight="1">
      <c r="A4" s="27" t="s">
        <v>0</v>
      </c>
      <c r="B4" s="32" t="s">
        <v>8</v>
      </c>
      <c r="C4" s="27" t="s">
        <v>30</v>
      </c>
      <c r="D4" s="34" t="s">
        <v>31</v>
      </c>
      <c r="E4" s="27" t="s">
        <v>29</v>
      </c>
    </row>
    <row r="5" spans="1:5" ht="43.9" customHeight="1">
      <c r="A5" s="28"/>
      <c r="B5" s="33"/>
      <c r="C5" s="28"/>
      <c r="D5" s="34"/>
      <c r="E5" s="28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424.1</v>
      </c>
      <c r="E6" s="21">
        <f>D6/C6*100</f>
        <v>7.3074073435911577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5803.7</v>
      </c>
      <c r="D8" s="2">
        <v>424.1</v>
      </c>
      <c r="E8" s="21">
        <f t="shared" ref="E8:E27" si="0">D8/C8*100</f>
        <v>7.3074073435911577</v>
      </c>
    </row>
    <row r="9" spans="1:5" s="12" customFormat="1">
      <c r="A9" s="9" t="s">
        <v>2</v>
      </c>
      <c r="B9" s="10" t="s">
        <v>10</v>
      </c>
      <c r="C9" s="24">
        <f>C10+C11+C12</f>
        <v>6341.7000000000007</v>
      </c>
      <c r="D9" s="11">
        <f>D10+D11+D12</f>
        <v>0</v>
      </c>
      <c r="E9" s="21">
        <f t="shared" si="0"/>
        <v>0</v>
      </c>
    </row>
    <row r="10" spans="1:5" ht="31.5">
      <c r="A10" s="3"/>
      <c r="B10" s="7" t="s">
        <v>18</v>
      </c>
      <c r="C10" s="2">
        <v>1584.7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>
        <v>919.6</v>
      </c>
      <c r="D11" s="2">
        <v>0</v>
      </c>
      <c r="E11" s="21"/>
    </row>
    <row r="12" spans="1:5" ht="31.5">
      <c r="A12" s="3"/>
      <c r="B12" s="8" t="s">
        <v>33</v>
      </c>
      <c r="C12" s="2">
        <v>3837.4</v>
      </c>
      <c r="D12" s="2">
        <v>0</v>
      </c>
      <c r="E12" s="21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17221.7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17221.7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f>C17+C18</f>
        <v>7056.8</v>
      </c>
      <c r="D16" s="21">
        <f>D17+D18</f>
        <v>0</v>
      </c>
      <c r="E16" s="21">
        <f t="shared" si="0"/>
        <v>0</v>
      </c>
    </row>
    <row r="17" spans="1:5" s="12" customFormat="1" ht="21.75" customHeight="1">
      <c r="A17" s="9"/>
      <c r="B17" s="8" t="s">
        <v>22</v>
      </c>
      <c r="C17" s="26">
        <v>7056.8</v>
      </c>
      <c r="D17" s="26">
        <v>0</v>
      </c>
      <c r="E17" s="26">
        <f t="shared" si="0"/>
        <v>0</v>
      </c>
    </row>
    <row r="18" spans="1:5" s="12" customFormat="1" ht="21.75" customHeight="1">
      <c r="A18" s="9"/>
      <c r="B18" s="8" t="s">
        <v>35</v>
      </c>
      <c r="C18" s="21"/>
      <c r="D18" s="21"/>
      <c r="E18" s="21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1"/>
    </row>
    <row r="20" spans="1:5" s="12" customFormat="1" ht="15" customHeight="1">
      <c r="A20" s="9"/>
      <c r="B20" s="8" t="s">
        <v>23</v>
      </c>
      <c r="C20" s="11"/>
      <c r="D20" s="11"/>
      <c r="E20" s="21"/>
    </row>
    <row r="21" spans="1:5" s="12" customFormat="1" ht="15" customHeight="1">
      <c r="A21" s="9"/>
      <c r="B21" s="8" t="s">
        <v>25</v>
      </c>
      <c r="C21" s="11"/>
      <c r="D21" s="11"/>
      <c r="E21" s="21"/>
    </row>
    <row r="22" spans="1:5" s="12" customFormat="1" ht="15" customHeight="1">
      <c r="A22" s="9"/>
      <c r="B22" s="8" t="s">
        <v>24</v>
      </c>
      <c r="C22" s="11"/>
      <c r="D22" s="11"/>
      <c r="E22" s="21"/>
    </row>
    <row r="23" spans="1:5" s="12" customFormat="1" ht="38.25">
      <c r="A23" s="9" t="s">
        <v>6</v>
      </c>
      <c r="B23" s="10" t="s">
        <v>14</v>
      </c>
      <c r="C23" s="11"/>
      <c r="D23" s="11"/>
      <c r="E23" s="21"/>
    </row>
    <row r="24" spans="1:5" s="12" customFormat="1" ht="33.6" customHeight="1">
      <c r="A24" s="9"/>
      <c r="B24" s="8" t="s">
        <v>26</v>
      </c>
      <c r="C24" s="11"/>
      <c r="D24" s="11"/>
      <c r="E24" s="21"/>
    </row>
    <row r="25" spans="1:5" s="12" customFormat="1" ht="25.5">
      <c r="A25" s="9" t="s">
        <v>7</v>
      </c>
      <c r="B25" s="10" t="s">
        <v>15</v>
      </c>
      <c r="C25" s="21">
        <f>C26</f>
        <v>26600</v>
      </c>
      <c r="D25" s="21">
        <f>D26</f>
        <v>0</v>
      </c>
      <c r="E25" s="21">
        <f t="shared" si="0"/>
        <v>0</v>
      </c>
    </row>
    <row r="26" spans="1:5" ht="15.75">
      <c r="A26" s="3"/>
      <c r="B26" s="8" t="s">
        <v>27</v>
      </c>
      <c r="C26" s="20">
        <v>26600</v>
      </c>
      <c r="D26" s="20">
        <v>0</v>
      </c>
      <c r="E26" s="21">
        <f t="shared" si="0"/>
        <v>0</v>
      </c>
    </row>
    <row r="27" spans="1:5" s="12" customFormat="1" ht="30" customHeight="1">
      <c r="A27" s="29" t="s">
        <v>28</v>
      </c>
      <c r="B27" s="30"/>
      <c r="C27" s="24">
        <f>C6+C9+C13+C19+C25+C16</f>
        <v>63023.900000000009</v>
      </c>
      <c r="D27" s="24">
        <f>D6+D9+D13+D19+D25+D16</f>
        <v>424.1</v>
      </c>
      <c r="E27" s="21">
        <f t="shared" si="0"/>
        <v>0.67291932108295416</v>
      </c>
    </row>
    <row r="28" spans="1:5" s="16" customFormat="1" ht="15.75">
      <c r="A28" s="14"/>
      <c r="B28" s="15"/>
    </row>
    <row r="30" spans="1:5" ht="21.75" customHeight="1"/>
    <row r="31" spans="1:5" s="19" customFormat="1">
      <c r="A31" s="17"/>
      <c r="B31" s="18"/>
    </row>
    <row r="32" spans="1:5" s="19" customFormat="1">
      <c r="A32" s="17"/>
      <c r="B32" s="18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0" workbookViewId="0">
      <selection activeCell="A10" sqref="A1:XFD104857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31" t="s">
        <v>34</v>
      </c>
      <c r="B2" s="31"/>
      <c r="C2" s="31"/>
      <c r="D2" s="31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7" t="s">
        <v>0</v>
      </c>
      <c r="B4" s="32" t="s">
        <v>8</v>
      </c>
      <c r="C4" s="27" t="s">
        <v>30</v>
      </c>
      <c r="D4" s="34" t="s">
        <v>31</v>
      </c>
      <c r="E4" s="27" t="s">
        <v>29</v>
      </c>
    </row>
    <row r="5" spans="1:5" ht="43.9" customHeight="1">
      <c r="A5" s="28"/>
      <c r="B5" s="33"/>
      <c r="C5" s="28"/>
      <c r="D5" s="34"/>
      <c r="E5" s="28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4538.63</v>
      </c>
      <c r="E9" s="21">
        <f t="shared" si="0"/>
        <v>100</v>
      </c>
    </row>
    <row r="10" spans="1:5" ht="31.5">
      <c r="A10" s="3"/>
      <c r="B10" s="7" t="s">
        <v>18</v>
      </c>
      <c r="C10" s="2">
        <v>2256.63</v>
      </c>
      <c r="D10" s="2">
        <v>2256.63</v>
      </c>
      <c r="E10" s="21">
        <f t="shared" si="0"/>
        <v>100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2282</v>
      </c>
      <c r="E12" s="21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9" t="s">
        <v>28</v>
      </c>
      <c r="B26" s="30"/>
      <c r="C26" s="24">
        <f>C6+C9+C13+C18+C24+C16</f>
        <v>134581.93</v>
      </c>
      <c r="D26" s="21">
        <f t="shared" ref="D26" si="2">D9+D16+D6+D13+D24</f>
        <v>5038.63</v>
      </c>
      <c r="E26" s="21">
        <f t="shared" si="0"/>
        <v>3.7439127229041822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01.08.2020 конс.</vt:lpstr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2021-01-12T06:18:11Z</cp:lastPrinted>
  <dcterms:created xsi:type="dcterms:W3CDTF">2019-05-06T06:31:10Z</dcterms:created>
  <dcterms:modified xsi:type="dcterms:W3CDTF">2021-03-02T07:36:04Z</dcterms:modified>
</cp:coreProperties>
</file>