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60" windowWidth="20640" windowHeight="9525"/>
  </bookViews>
  <sheets>
    <sheet name="консол." sheetId="5" r:id="rId1"/>
    <sheet name="МО Ю-П р-н" sheetId="1" r:id="rId2"/>
    <sheet name="МО г.Ю-П" sheetId="2" r:id="rId3"/>
  </sheets>
  <definedNames>
    <definedName name="_xlnm.Print_Titles" localSheetId="1">'МО Ю-П р-н'!$4:$5</definedName>
  </definedNames>
  <calcPr calcId="124519"/>
</workbook>
</file>

<file path=xl/calcChain.xml><?xml version="1.0" encoding="utf-8"?>
<calcChain xmlns="http://schemas.openxmlformats.org/spreadsheetml/2006/main">
  <c r="D10" i="5"/>
  <c r="E10"/>
  <c r="F10"/>
  <c r="D11"/>
  <c r="E11"/>
  <c r="F11"/>
  <c r="C11"/>
  <c r="D8"/>
  <c r="D6" s="1"/>
  <c r="E8"/>
  <c r="E6" s="1"/>
  <c r="F8"/>
  <c r="F6" s="1"/>
  <c r="C8"/>
  <c r="C6" s="1"/>
  <c r="F17"/>
  <c r="E17"/>
  <c r="D17"/>
  <c r="C17"/>
  <c r="F16" i="1"/>
  <c r="F16" i="5" s="1"/>
  <c r="E16" i="1"/>
  <c r="E16" i="5" s="1"/>
  <c r="C16" i="1"/>
  <c r="C16" i="5" s="1"/>
  <c r="D16" i="1"/>
  <c r="D16" i="5" s="1"/>
  <c r="F18"/>
  <c r="E18"/>
  <c r="D18"/>
  <c r="C18"/>
  <c r="F14"/>
  <c r="F13" s="1"/>
  <c r="E14"/>
  <c r="E13" s="1"/>
  <c r="D14"/>
  <c r="D13" s="1"/>
  <c r="C14"/>
  <c r="C13" s="1"/>
  <c r="D21"/>
  <c r="D19" s="1"/>
  <c r="E21"/>
  <c r="E19" s="1"/>
  <c r="F21"/>
  <c r="F19" s="1"/>
  <c r="C21"/>
  <c r="C19" s="1"/>
  <c r="D12"/>
  <c r="E12"/>
  <c r="F12"/>
  <c r="C12"/>
  <c r="C10"/>
  <c r="F19" i="1"/>
  <c r="E19"/>
  <c r="D19"/>
  <c r="C19"/>
  <c r="F6"/>
  <c r="E6"/>
  <c r="D6"/>
  <c r="C6"/>
  <c r="F9"/>
  <c r="E9"/>
  <c r="C9"/>
  <c r="D9"/>
  <c r="D26" i="5"/>
  <c r="D25" s="1"/>
  <c r="E26"/>
  <c r="E25" s="1"/>
  <c r="F26"/>
  <c r="F25" s="1"/>
  <c r="C26"/>
  <c r="C25" s="1"/>
  <c r="D23" i="2"/>
  <c r="E23"/>
  <c r="F23"/>
  <c r="C23"/>
  <c r="D12"/>
  <c r="E12"/>
  <c r="F12"/>
  <c r="C12"/>
  <c r="D6"/>
  <c r="D25" s="1"/>
  <c r="E6"/>
  <c r="F6"/>
  <c r="F25" s="1"/>
  <c r="C6"/>
  <c r="C25" l="1"/>
  <c r="E25"/>
  <c r="D9" i="5"/>
  <c r="D27" s="1"/>
  <c r="F9"/>
  <c r="F27" s="1"/>
  <c r="C9"/>
  <c r="C27" s="1"/>
  <c r="D27" i="1"/>
  <c r="C27"/>
  <c r="F27"/>
  <c r="E27"/>
  <c r="E9" i="5"/>
  <c r="E27" s="1"/>
</calcChain>
</file>

<file path=xl/sharedStrings.xml><?xml version="1.0" encoding="utf-8"?>
<sst xmlns="http://schemas.openxmlformats.org/spreadsheetml/2006/main" count="124" uniqueCount="52">
  <si>
    <t>№ п/п</t>
  </si>
  <si>
    <t>1.</t>
  </si>
  <si>
    <t>2.</t>
  </si>
  <si>
    <t>3.</t>
  </si>
  <si>
    <t>4.</t>
  </si>
  <si>
    <t>5.</t>
  </si>
  <si>
    <t>6.</t>
  </si>
  <si>
    <t>7.</t>
  </si>
  <si>
    <t>Наименование национального проекта</t>
  </si>
  <si>
    <t xml:space="preserve">Фактические расходы бюджета муниципального района (городского округа) </t>
  </si>
  <si>
    <t>всего</t>
  </si>
  <si>
    <t>из них за счет межбюджетных трансфертов из областного бюджета</t>
  </si>
  <si>
    <t>Демография</t>
  </si>
  <si>
    <t>Образование</t>
  </si>
  <si>
    <t>Жилье и городская среда</t>
  </si>
  <si>
    <t>Культура</t>
  </si>
  <si>
    <t>Экология</t>
  </si>
  <si>
    <t>Малое и среднее предпринимательство и поддержка индивидуальной предпринимательской инициативы</t>
  </si>
  <si>
    <t>Безопасные и качественные автомобильные дороги</t>
  </si>
  <si>
    <t>Федеральный проект "Содействие занятости женщин - создание условий дошкольного образования для детей в возрасте до трех лет" (P2)</t>
  </si>
  <si>
    <t>Федеральный проект "Спорт - норма жизни" (P5)</t>
  </si>
  <si>
    <t>Федеральный проект "Современная школа" (E1)</t>
  </si>
  <si>
    <t>Федеральный проект "Успех каждого ребенка" (E2)</t>
  </si>
  <si>
    <t>Федеральный проект "Формирование комфортной городской среды" (F2)</t>
  </si>
  <si>
    <t>Федеральный проект "Обеспечение устойчивого сокращения непригодного для проживания жилищного фонда" (F3)</t>
  </si>
  <si>
    <t>Федеральный проект "Культурная среда" (A1)</t>
  </si>
  <si>
    <t>Федеральный проект "Чистая страна" (G1)</t>
  </si>
  <si>
    <t>Федеральный проект "Сохранение уникальных водных объектов" (G8)</t>
  </si>
  <si>
    <t>Федеральный проект "Чистая вода" (G5)</t>
  </si>
  <si>
    <t>Федеральный проект "Акселерация субъектов малого и среднего предпринимательства" (I5)</t>
  </si>
  <si>
    <t>Федеральный проект "Дорожная сеть" (R1)</t>
  </si>
  <si>
    <t xml:space="preserve">Приложение </t>
  </si>
  <si>
    <t>8(49246) 2 21 91</t>
  </si>
  <si>
    <t>Итого</t>
  </si>
  <si>
    <t xml:space="preserve">Итого </t>
  </si>
  <si>
    <t>Федеральный проект "Цифровая образовательная среда" (E4)</t>
  </si>
  <si>
    <t>Федеральный проект "Творческие люди" (A2)</t>
  </si>
  <si>
    <t>Антропова Елена Алексеевна</t>
  </si>
  <si>
    <t>Запланированные объемы расходов бюджета муниципального района (городского округа) на 2021 год</t>
  </si>
  <si>
    <t>Федеральный проект "Спорт - норма жизни" (P5) (в т.ч. бюджет МО г. Юрьев-Польский)</t>
  </si>
  <si>
    <t>Федеральный проект "Культурная среда" (A1)  (в т.ч. бюджет МО Юрьев-Польский район)</t>
  </si>
  <si>
    <t>Федеральный проект "Дорожная сеть" (R1)  (в т.ч. бюджет МО г. Юрьев-Польский)</t>
  </si>
  <si>
    <t>Федеральный проект "Цифровая образовательная среда" (E4)                                       (в т.ч. бюджет МО Юрьев-Польский район)</t>
  </si>
  <si>
    <t>Федеральный проект "Успех каждого ребенка" (E2)                                                             (в т.ч. бюджет МО Юрьев-Польский район)</t>
  </si>
  <si>
    <t>Федеральный проект "Современная школа" (E1)                                                                                 (в т.ч. бюджет МО Юрьев-Польский район)</t>
  </si>
  <si>
    <t>Федеральный проект "Формирование комфортной городской среды" (F2)                     (в т.ч. бюджет МО г. Юрьев-Польский)</t>
  </si>
  <si>
    <t>\</t>
  </si>
  <si>
    <t>Заместитель главы администрации муниципального образования Юрьев-Польский район, начальник финансового управления</t>
  </si>
  <si>
    <t>С.Е.Захаров</t>
  </si>
  <si>
    <r>
      <t xml:space="preserve">Сведения о расходах консолидированного бюджета </t>
    </r>
    <r>
      <rPr>
        <b/>
        <sz val="11"/>
        <color theme="1"/>
        <rFont val="Calibri"/>
        <family val="2"/>
        <charset val="204"/>
        <scheme val="minor"/>
      </rPr>
      <t>Юрьев-Польского района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                                                                         на реализацию национальных проектов по состоянию на 01 ноября 2021 года (тыс. руб.)</t>
    </r>
  </si>
  <si>
    <r>
      <t xml:space="preserve">Сведения о расходах бюджета </t>
    </r>
    <r>
      <rPr>
        <b/>
        <sz val="11"/>
        <color theme="1"/>
        <rFont val="Calibri"/>
        <family val="2"/>
        <charset val="204"/>
        <scheme val="minor"/>
      </rPr>
      <t xml:space="preserve">муниципального образования Юрьев-Польский район  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                                                                         на реализацию национальных проектов по состоянию на 01 ноября 2021 года (тыс. руб.)</t>
    </r>
  </si>
  <si>
    <r>
      <t xml:space="preserve">Сведения о расходах бюджета </t>
    </r>
    <r>
      <rPr>
        <b/>
        <sz val="11"/>
        <color theme="1"/>
        <rFont val="Calibri"/>
        <family val="2"/>
        <charset val="204"/>
        <scheme val="minor"/>
      </rPr>
      <t xml:space="preserve">муниципального  образования город Юрьев-Польский    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                                                                        на реализацию национальных проектов по состоянию на 01ноября 2021 года (тыс. руб.)</t>
    </r>
  </si>
</sst>
</file>

<file path=xl/styles.xml><?xml version="1.0" encoding="utf-8"?>
<styleSheet xmlns="http://schemas.openxmlformats.org/spreadsheetml/2006/main">
  <numFmts count="3">
    <numFmt numFmtId="164" formatCode="_-* #,##0.00_р_._-;\-* #,##0.00_р_._-;_-* &quot;-&quot;??_р_._-;_-@_-"/>
    <numFmt numFmtId="165" formatCode="0.0"/>
    <numFmt numFmtId="166" formatCode="0.000"/>
  </numFmts>
  <fonts count="25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theme="1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0"/>
      <name val="Arial Cyr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79998168889431442"/>
        <bgColor rgb="FFE6FFE6"/>
      </patternFill>
    </fill>
    <fill>
      <patternFill patternType="solid">
        <fgColor theme="6" tint="0.79998168889431442"/>
        <bgColor rgb="FFFFFFFF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6FFE6"/>
      </patternFill>
    </fill>
    <fill>
      <patternFill patternType="solid">
        <fgColor theme="0"/>
        <bgColor rgb="FFFFFFFF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72">
    <xf numFmtId="0" fontId="0" fillId="0" borderId="0" xfId="0"/>
    <xf numFmtId="0" fontId="19" fillId="0" borderId="0" xfId="0" applyFont="1" applyAlignment="1">
      <alignment horizontal="left" vertical="center" wrapText="1"/>
    </xf>
    <xf numFmtId="0" fontId="0" fillId="0" borderId="10" xfId="0" applyBorder="1"/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21" fillId="24" borderId="13" xfId="0" applyFont="1" applyFill="1" applyBorder="1" applyAlignment="1">
      <alignment horizontal="left" vertical="center" wrapText="1"/>
    </xf>
    <xf numFmtId="0" fontId="21" fillId="25" borderId="13" xfId="0" applyFont="1" applyFill="1" applyBorder="1" applyAlignment="1">
      <alignment vertical="top" wrapText="1"/>
    </xf>
    <xf numFmtId="0" fontId="21" fillId="26" borderId="10" xfId="0" applyFont="1" applyFill="1" applyBorder="1" applyAlignment="1">
      <alignment vertical="top" wrapText="1"/>
    </xf>
    <xf numFmtId="0" fontId="20" fillId="0" borderId="10" xfId="0" applyFont="1" applyBorder="1" applyAlignment="1">
      <alignment vertical="center"/>
    </xf>
    <xf numFmtId="0" fontId="22" fillId="0" borderId="10" xfId="1" applyFont="1" applyBorder="1" applyAlignment="1">
      <alignment horizontal="left" vertical="center" wrapText="1"/>
    </xf>
    <xf numFmtId="0" fontId="20" fillId="0" borderId="10" xfId="0" applyFont="1" applyBorder="1"/>
    <xf numFmtId="0" fontId="20" fillId="0" borderId="0" xfId="0" applyFont="1"/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left" vertical="center" wrapText="1"/>
    </xf>
    <xf numFmtId="0" fontId="23" fillId="0" borderId="0" xfId="0" applyFont="1"/>
    <xf numFmtId="165" fontId="0" fillId="0" borderId="10" xfId="0" applyNumberFormat="1" applyBorder="1"/>
    <xf numFmtId="165" fontId="20" fillId="0" borderId="10" xfId="0" applyNumberFormat="1" applyFont="1" applyBorder="1"/>
    <xf numFmtId="0" fontId="20" fillId="27" borderId="10" xfId="0" applyFont="1" applyFill="1" applyBorder="1"/>
    <xf numFmtId="0" fontId="0" fillId="27" borderId="10" xfId="0" applyFill="1" applyBorder="1"/>
    <xf numFmtId="165" fontId="20" fillId="27" borderId="10" xfId="0" applyNumberFormat="1" applyFont="1" applyFill="1" applyBorder="1"/>
    <xf numFmtId="2" fontId="20" fillId="27" borderId="10" xfId="0" applyNumberFormat="1" applyFont="1" applyFill="1" applyBorder="1"/>
    <xf numFmtId="165" fontId="0" fillId="27" borderId="10" xfId="0" applyNumberFormat="1" applyFill="1" applyBorder="1"/>
    <xf numFmtId="0" fontId="0" fillId="27" borderId="0" xfId="0" applyFill="1" applyAlignment="1">
      <alignment vertical="center"/>
    </xf>
    <xf numFmtId="0" fontId="0" fillId="27" borderId="0" xfId="0" applyFill="1" applyAlignment="1">
      <alignment wrapText="1"/>
    </xf>
    <xf numFmtId="0" fontId="0" fillId="27" borderId="0" xfId="0" applyFill="1"/>
    <xf numFmtId="0" fontId="0" fillId="27" borderId="0" xfId="0" applyFill="1" applyAlignment="1">
      <alignment horizontal="center" wrapText="1"/>
    </xf>
    <xf numFmtId="0" fontId="0" fillId="27" borderId="10" xfId="0" applyFill="1" applyBorder="1" applyAlignment="1">
      <alignment horizontal="center" vertical="center" wrapText="1"/>
    </xf>
    <xf numFmtId="0" fontId="20" fillId="27" borderId="10" xfId="0" applyFont="1" applyFill="1" applyBorder="1" applyAlignment="1">
      <alignment vertical="center"/>
    </xf>
    <xf numFmtId="0" fontId="22" fillId="27" borderId="10" xfId="1" applyFont="1" applyFill="1" applyBorder="1" applyAlignment="1">
      <alignment horizontal="left" vertical="center" wrapText="1"/>
    </xf>
    <xf numFmtId="0" fontId="20" fillId="27" borderId="0" xfId="0" applyFont="1" applyFill="1"/>
    <xf numFmtId="0" fontId="0" fillId="27" borderId="10" xfId="0" applyFill="1" applyBorder="1" applyAlignment="1">
      <alignment vertical="center"/>
    </xf>
    <xf numFmtId="0" fontId="21" fillId="28" borderId="13" xfId="0" applyFont="1" applyFill="1" applyBorder="1" applyAlignment="1">
      <alignment horizontal="left" vertical="center" wrapText="1"/>
    </xf>
    <xf numFmtId="0" fontId="21" fillId="29" borderId="13" xfId="0" applyFont="1" applyFill="1" applyBorder="1" applyAlignment="1">
      <alignment vertical="top" wrapText="1"/>
    </xf>
    <xf numFmtId="0" fontId="21" fillId="27" borderId="10" xfId="0" applyFont="1" applyFill="1" applyBorder="1" applyAlignment="1">
      <alignment vertical="top" wrapText="1"/>
    </xf>
    <xf numFmtId="0" fontId="19" fillId="27" borderId="0" xfId="0" applyFont="1" applyFill="1" applyAlignment="1">
      <alignment horizontal="left" vertical="center" wrapText="1"/>
    </xf>
    <xf numFmtId="0" fontId="23" fillId="27" borderId="0" xfId="0" applyFont="1" applyFill="1" applyAlignment="1">
      <alignment vertical="center"/>
    </xf>
    <xf numFmtId="0" fontId="24" fillId="27" borderId="0" xfId="0" applyFont="1" applyFill="1" applyAlignment="1">
      <alignment horizontal="left" vertical="center" wrapText="1"/>
    </xf>
    <xf numFmtId="0" fontId="23" fillId="27" borderId="0" xfId="0" applyFont="1" applyFill="1"/>
    <xf numFmtId="166" fontId="20" fillId="27" borderId="10" xfId="0" applyNumberFormat="1" applyFont="1" applyFill="1" applyBorder="1"/>
    <xf numFmtId="165" fontId="0" fillId="27" borderId="10" xfId="0" applyNumberFormat="1" applyFont="1" applyFill="1" applyBorder="1"/>
    <xf numFmtId="0" fontId="20" fillId="0" borderId="0" xfId="0" applyFont="1" applyBorder="1" applyAlignment="1">
      <alignment horizontal="center" vertical="center"/>
    </xf>
    <xf numFmtId="166" fontId="20" fillId="27" borderId="0" xfId="0" applyNumberFormat="1" applyFont="1" applyFill="1" applyBorder="1"/>
    <xf numFmtId="165" fontId="0" fillId="0" borderId="10" xfId="0" applyNumberFormat="1" applyFont="1" applyBorder="1"/>
    <xf numFmtId="0" fontId="20" fillId="27" borderId="0" xfId="0" applyFont="1" applyFill="1" applyBorder="1" applyAlignment="1">
      <alignment horizontal="center" vertical="center"/>
    </xf>
    <xf numFmtId="2" fontId="20" fillId="27" borderId="0" xfId="0" applyNumberFormat="1" applyFont="1" applyFill="1" applyBorder="1"/>
    <xf numFmtId="165" fontId="20" fillId="27" borderId="0" xfId="0" applyNumberFormat="1" applyFont="1" applyFill="1" applyBorder="1"/>
    <xf numFmtId="0" fontId="0" fillId="27" borderId="0" xfId="0" applyFill="1" applyAlignment="1">
      <alignment horizontal="center" wrapText="1"/>
    </xf>
    <xf numFmtId="0" fontId="23" fillId="0" borderId="0" xfId="0" applyFont="1" applyAlignment="1">
      <alignment horizontal="left" wrapText="1"/>
    </xf>
    <xf numFmtId="0" fontId="23" fillId="27" borderId="0" xfId="0" applyFont="1" applyFill="1" applyAlignment="1"/>
    <xf numFmtId="0" fontId="20" fillId="30" borderId="10" xfId="0" applyFont="1" applyFill="1" applyBorder="1"/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12" xfId="1" applyFont="1" applyFill="1" applyBorder="1" applyAlignment="1">
      <alignment horizontal="center" vertical="center" wrapText="1"/>
    </xf>
    <xf numFmtId="0" fontId="1" fillId="0" borderId="11" xfId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27" borderId="0" xfId="0" applyFill="1" applyAlignment="1">
      <alignment horizontal="center" wrapText="1"/>
    </xf>
    <xf numFmtId="0" fontId="20" fillId="27" borderId="14" xfId="0" applyFont="1" applyFill="1" applyBorder="1" applyAlignment="1">
      <alignment horizontal="center" vertical="center"/>
    </xf>
    <xf numFmtId="0" fontId="20" fillId="27" borderId="15" xfId="0" applyFont="1" applyFill="1" applyBorder="1" applyAlignment="1">
      <alignment horizontal="center" vertical="center"/>
    </xf>
    <xf numFmtId="0" fontId="0" fillId="27" borderId="10" xfId="0" applyFill="1" applyBorder="1" applyAlignment="1">
      <alignment horizontal="center" vertical="center" wrapText="1"/>
    </xf>
    <xf numFmtId="0" fontId="1" fillId="27" borderId="12" xfId="1" applyFont="1" applyFill="1" applyBorder="1" applyAlignment="1">
      <alignment horizontal="center" vertical="center" wrapText="1"/>
    </xf>
    <xf numFmtId="0" fontId="1" fillId="27" borderId="11" xfId="1" applyFont="1" applyFill="1" applyBorder="1" applyAlignment="1">
      <alignment horizontal="center" vertical="center" wrapText="1"/>
    </xf>
    <xf numFmtId="0" fontId="0" fillId="27" borderId="12" xfId="0" applyFill="1" applyBorder="1" applyAlignment="1">
      <alignment horizontal="center" vertical="center" wrapText="1"/>
    </xf>
    <xf numFmtId="0" fontId="0" fillId="27" borderId="11" xfId="0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</cellXfs>
  <cellStyles count="44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Финансовый 2" xfId="42"/>
    <cellStyle name="Хороший 2" xfId="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A29" sqref="A29:XFD33"/>
    </sheetView>
  </sheetViews>
  <sheetFormatPr defaultRowHeight="15"/>
  <cols>
    <col min="1" max="1" width="2.85546875" style="4" customWidth="1"/>
    <col min="2" max="2" width="45" style="1" customWidth="1"/>
    <col min="3" max="3" width="13.85546875" customWidth="1"/>
    <col min="4" max="4" width="19" customWidth="1"/>
    <col min="5" max="5" width="13" customWidth="1"/>
    <col min="6" max="6" width="15" customWidth="1"/>
  </cols>
  <sheetData>
    <row r="1" spans="1:6" ht="30.6" customHeight="1">
      <c r="B1" s="5"/>
      <c r="C1" s="5"/>
      <c r="D1" s="5"/>
      <c r="E1" s="5"/>
      <c r="F1" s="5" t="s">
        <v>31</v>
      </c>
    </row>
    <row r="2" spans="1:6" ht="31.9" customHeight="1">
      <c r="A2" s="57" t="s">
        <v>49</v>
      </c>
      <c r="B2" s="57"/>
      <c r="C2" s="57"/>
      <c r="D2" s="57"/>
      <c r="E2" s="57"/>
      <c r="F2" s="57"/>
    </row>
    <row r="3" spans="1:6" ht="10.9" customHeight="1">
      <c r="A3" s="16"/>
      <c r="B3" s="16"/>
      <c r="C3" s="16"/>
      <c r="D3" s="16"/>
      <c r="E3" s="16"/>
      <c r="F3" s="16"/>
    </row>
    <row r="4" spans="1:6" ht="62.25" customHeight="1">
      <c r="A4" s="58" t="s">
        <v>0</v>
      </c>
      <c r="B4" s="60" t="s">
        <v>8</v>
      </c>
      <c r="C4" s="62" t="s">
        <v>38</v>
      </c>
      <c r="D4" s="62"/>
      <c r="E4" s="62" t="s">
        <v>9</v>
      </c>
      <c r="F4" s="62"/>
    </row>
    <row r="5" spans="1:6" ht="75">
      <c r="A5" s="59"/>
      <c r="B5" s="61"/>
      <c r="C5" s="15" t="s">
        <v>10</v>
      </c>
      <c r="D5" s="15" t="s">
        <v>11</v>
      </c>
      <c r="E5" s="15" t="s">
        <v>10</v>
      </c>
      <c r="F5" s="15" t="s">
        <v>11</v>
      </c>
    </row>
    <row r="6" spans="1:6" s="12" customFormat="1">
      <c r="A6" s="9" t="s">
        <v>1</v>
      </c>
      <c r="B6" s="10" t="s">
        <v>12</v>
      </c>
      <c r="C6" s="11">
        <f>C7+C8</f>
        <v>5803.7</v>
      </c>
      <c r="D6" s="11">
        <f t="shared" ref="D6:F6" si="0">D7+D8</f>
        <v>5803.7</v>
      </c>
      <c r="E6" s="11">
        <f t="shared" si="0"/>
        <v>5803.7</v>
      </c>
      <c r="F6" s="11">
        <f t="shared" si="0"/>
        <v>5803.7</v>
      </c>
    </row>
    <row r="7" spans="1:6" ht="63">
      <c r="A7" s="3"/>
      <c r="B7" s="6" t="s">
        <v>19</v>
      </c>
      <c r="C7" s="2"/>
      <c r="D7" s="2"/>
      <c r="E7" s="2"/>
      <c r="F7" s="2"/>
    </row>
    <row r="8" spans="1:6" ht="47.25">
      <c r="A8" s="3"/>
      <c r="B8" s="6" t="s">
        <v>39</v>
      </c>
      <c r="C8" s="2">
        <f>'МО Ю-П р-н'!C8+'МО г.Ю-П'!C8</f>
        <v>5803.7</v>
      </c>
      <c r="D8" s="2">
        <f>'МО Ю-П р-н'!D8+'МО г.Ю-П'!D8</f>
        <v>5803.7</v>
      </c>
      <c r="E8" s="2">
        <f>'МО Ю-П р-н'!E8+'МО г.Ю-П'!E8</f>
        <v>5803.7</v>
      </c>
      <c r="F8" s="2">
        <f>'МО Ю-П р-н'!F8+'МО г.Ю-П'!F8</f>
        <v>5803.7</v>
      </c>
    </row>
    <row r="9" spans="1:6" s="12" customFormat="1">
      <c r="A9" s="9" t="s">
        <v>2</v>
      </c>
      <c r="B9" s="10" t="s">
        <v>13</v>
      </c>
      <c r="C9" s="11">
        <f>C10+C11+C12</f>
        <v>6341.6399999999994</v>
      </c>
      <c r="D9" s="11">
        <f>D10+D11+D12</f>
        <v>6167.8</v>
      </c>
      <c r="E9" s="11">
        <f>E10+E11+E12</f>
        <v>6341.6399999999994</v>
      </c>
      <c r="F9" s="11">
        <f>F10+F11+F12</f>
        <v>6167.8</v>
      </c>
    </row>
    <row r="10" spans="1:6" ht="47.25">
      <c r="A10" s="3"/>
      <c r="B10" s="7" t="s">
        <v>44</v>
      </c>
      <c r="C10" s="2">
        <f>'МО Ю-П р-н'!C10</f>
        <v>1584.7</v>
      </c>
      <c r="D10" s="2">
        <f>'МО Ю-П р-н'!D10</f>
        <v>1568.8</v>
      </c>
      <c r="E10" s="2">
        <f>'МО Ю-П р-н'!E10</f>
        <v>1584.7</v>
      </c>
      <c r="F10" s="2">
        <f>'МО Ю-П р-н'!F10</f>
        <v>1568.8</v>
      </c>
    </row>
    <row r="11" spans="1:6" ht="47.25">
      <c r="A11" s="3"/>
      <c r="B11" s="8" t="s">
        <v>43</v>
      </c>
      <c r="C11" s="2">
        <f>'МО Ю-П р-н'!C11</f>
        <v>919.54</v>
      </c>
      <c r="D11" s="2">
        <f>'МО Ю-П р-н'!D11</f>
        <v>800</v>
      </c>
      <c r="E11" s="2">
        <f>'МО Ю-П р-н'!E11</f>
        <v>919.54</v>
      </c>
      <c r="F11" s="2">
        <f>'МО Ю-П р-н'!F11</f>
        <v>800</v>
      </c>
    </row>
    <row r="12" spans="1:6" ht="47.25">
      <c r="A12" s="3"/>
      <c r="B12" s="8" t="s">
        <v>42</v>
      </c>
      <c r="C12" s="2">
        <f>'МО Ю-П р-н'!C12</f>
        <v>3837.4</v>
      </c>
      <c r="D12" s="2">
        <f>'МО Ю-П р-н'!D12</f>
        <v>3799</v>
      </c>
      <c r="E12" s="23">
        <f>'МО Ю-П р-н'!E12</f>
        <v>3837.4</v>
      </c>
      <c r="F12" s="23">
        <f>'МО Ю-П р-н'!F12</f>
        <v>3799</v>
      </c>
    </row>
    <row r="13" spans="1:6" s="12" customFormat="1" ht="15" customHeight="1">
      <c r="A13" s="9" t="s">
        <v>3</v>
      </c>
      <c r="B13" s="10" t="s">
        <v>14</v>
      </c>
      <c r="C13" s="22">
        <f>C14+C15</f>
        <v>21481.1</v>
      </c>
      <c r="D13" s="11">
        <f>D14+D15</f>
        <v>20407</v>
      </c>
      <c r="E13" s="21">
        <f>E14+E15</f>
        <v>16264.3</v>
      </c>
      <c r="F13" s="11">
        <f>F14+F15</f>
        <v>15451.1</v>
      </c>
    </row>
    <row r="14" spans="1:6" ht="47.25">
      <c r="A14" s="3"/>
      <c r="B14" s="8" t="s">
        <v>45</v>
      </c>
      <c r="C14" s="23">
        <f>'МО г.Ю-П'!C13</f>
        <v>21481.1</v>
      </c>
      <c r="D14" s="2">
        <f>'МО г.Ю-П'!D13</f>
        <v>20407</v>
      </c>
      <c r="E14" s="20">
        <f>'МО г.Ю-П'!E13</f>
        <v>16264.3</v>
      </c>
      <c r="F14" s="2">
        <f>'МО г.Ю-П'!F13</f>
        <v>15451.1</v>
      </c>
    </row>
    <row r="15" spans="1:6" ht="52.15" customHeight="1">
      <c r="A15" s="3"/>
      <c r="B15" s="8" t="s">
        <v>24</v>
      </c>
      <c r="C15" s="2"/>
      <c r="D15" s="2"/>
      <c r="E15" s="2"/>
      <c r="F15" s="2"/>
    </row>
    <row r="16" spans="1:6" s="12" customFormat="1">
      <c r="A16" s="9" t="s">
        <v>4</v>
      </c>
      <c r="B16" s="10" t="s">
        <v>15</v>
      </c>
      <c r="C16" s="21">
        <f>'МО Ю-П р-н'!C16</f>
        <v>7056.8</v>
      </c>
      <c r="D16" s="21">
        <f>'МО Ю-П р-н'!D16</f>
        <v>6595.1</v>
      </c>
      <c r="E16" s="21">
        <f>'МО Ю-П р-н'!E16</f>
        <v>7056.8</v>
      </c>
      <c r="F16" s="21">
        <f>'МО Ю-П р-н'!F16</f>
        <v>6595.1</v>
      </c>
    </row>
    <row r="17" spans="1:6" s="12" customFormat="1" ht="39" customHeight="1">
      <c r="A17" s="9"/>
      <c r="B17" s="8" t="s">
        <v>40</v>
      </c>
      <c r="C17" s="47">
        <f>'МО Ю-П р-н'!C17</f>
        <v>7056.8</v>
      </c>
      <c r="D17" s="47">
        <f>'МО Ю-П р-н'!D17</f>
        <v>6595.1</v>
      </c>
      <c r="E17" s="47">
        <f>'МО Ю-П р-н'!E17</f>
        <v>7056.8</v>
      </c>
      <c r="F17" s="47">
        <f>'МО Ю-П р-н'!F17</f>
        <v>6595.1</v>
      </c>
    </row>
    <row r="18" spans="1:6" s="12" customFormat="1" ht="22.9" customHeight="1">
      <c r="A18" s="9"/>
      <c r="B18" s="8" t="s">
        <v>36</v>
      </c>
      <c r="C18" s="21">
        <f>'МО Ю-П р-н'!C18</f>
        <v>0</v>
      </c>
      <c r="D18" s="21">
        <f>'МО Ю-П р-н'!D18</f>
        <v>0</v>
      </c>
      <c r="E18" s="21">
        <f>'МО Ю-П р-н'!E18</f>
        <v>0</v>
      </c>
      <c r="F18" s="21">
        <f>'МО Ю-П р-н'!F18</f>
        <v>0</v>
      </c>
    </row>
    <row r="19" spans="1:6" s="12" customFormat="1">
      <c r="A19" s="9" t="s">
        <v>5</v>
      </c>
      <c r="B19" s="10" t="s">
        <v>16</v>
      </c>
      <c r="C19" s="11">
        <f>C21</f>
        <v>0</v>
      </c>
      <c r="D19" s="11">
        <f t="shared" ref="D19:F19" si="1">D21</f>
        <v>0</v>
      </c>
      <c r="E19" s="11">
        <f t="shared" si="1"/>
        <v>0</v>
      </c>
      <c r="F19" s="11">
        <f t="shared" si="1"/>
        <v>0</v>
      </c>
    </row>
    <row r="20" spans="1:6" s="12" customFormat="1" ht="15" customHeight="1">
      <c r="A20" s="9"/>
      <c r="B20" s="8" t="s">
        <v>26</v>
      </c>
      <c r="C20" s="11"/>
      <c r="D20" s="11"/>
      <c r="E20" s="11"/>
      <c r="F20" s="11"/>
    </row>
    <row r="21" spans="1:6" s="12" customFormat="1" ht="15" customHeight="1">
      <c r="A21" s="9"/>
      <c r="B21" s="8" t="s">
        <v>28</v>
      </c>
      <c r="C21" s="11">
        <f>'МО Ю-П р-н'!C21</f>
        <v>0</v>
      </c>
      <c r="D21" s="11">
        <f>'МО Ю-П р-н'!D21</f>
        <v>0</v>
      </c>
      <c r="E21" s="11">
        <f>'МО Ю-П р-н'!E21</f>
        <v>0</v>
      </c>
      <c r="F21" s="11">
        <f>'МО Ю-П р-н'!F21</f>
        <v>0</v>
      </c>
    </row>
    <row r="22" spans="1:6" s="12" customFormat="1" ht="15" customHeight="1">
      <c r="A22" s="9"/>
      <c r="B22" s="8" t="s">
        <v>27</v>
      </c>
      <c r="C22" s="11"/>
      <c r="D22" s="11"/>
      <c r="E22" s="11"/>
      <c r="F22" s="11"/>
    </row>
    <row r="23" spans="1:6" s="12" customFormat="1" ht="38.25">
      <c r="A23" s="9" t="s">
        <v>6</v>
      </c>
      <c r="B23" s="10" t="s">
        <v>17</v>
      </c>
      <c r="C23" s="11"/>
      <c r="D23" s="11"/>
      <c r="E23" s="11"/>
      <c r="F23" s="11"/>
    </row>
    <row r="24" spans="1:6" s="12" customFormat="1" ht="33.6" customHeight="1">
      <c r="A24" s="9"/>
      <c r="B24" s="8" t="s">
        <v>29</v>
      </c>
      <c r="C24" s="11"/>
      <c r="D24" s="11"/>
      <c r="E24" s="11"/>
      <c r="F24" s="11"/>
    </row>
    <row r="25" spans="1:6" s="12" customFormat="1" ht="25.5">
      <c r="A25" s="9" t="s">
        <v>7</v>
      </c>
      <c r="B25" s="10" t="s">
        <v>18</v>
      </c>
      <c r="C25" s="21">
        <f>C26</f>
        <v>26600</v>
      </c>
      <c r="D25" s="21">
        <f t="shared" ref="D25:F25" si="2">D26</f>
        <v>20000</v>
      </c>
      <c r="E25" s="21">
        <f t="shared" si="2"/>
        <v>5898.5</v>
      </c>
      <c r="F25" s="21">
        <f t="shared" si="2"/>
        <v>4435</v>
      </c>
    </row>
    <row r="26" spans="1:6" ht="31.5">
      <c r="A26" s="3"/>
      <c r="B26" s="8" t="s">
        <v>41</v>
      </c>
      <c r="C26" s="20">
        <f>'МО г.Ю-П'!C24</f>
        <v>26600</v>
      </c>
      <c r="D26" s="20">
        <f>'МО г.Ю-П'!D24</f>
        <v>20000</v>
      </c>
      <c r="E26" s="20">
        <f>'МО г.Ю-П'!E24</f>
        <v>5898.5</v>
      </c>
      <c r="F26" s="20">
        <f>'МО г.Ю-П'!F24</f>
        <v>4435</v>
      </c>
    </row>
    <row r="27" spans="1:6" s="12" customFormat="1" ht="29.25" customHeight="1">
      <c r="A27" s="55" t="s">
        <v>33</v>
      </c>
      <c r="B27" s="56"/>
      <c r="C27" s="43">
        <f>C6+C9+C13+C16+C19+C23+C25</f>
        <v>67283.240000000005</v>
      </c>
      <c r="D27" s="43">
        <f>D6+D9+D13+D16+D19+D23+D25</f>
        <v>58973.599999999999</v>
      </c>
      <c r="E27" s="43">
        <f>E6+E9+E13+E16+E19+E23+E25</f>
        <v>41364.94</v>
      </c>
      <c r="F27" s="43">
        <f>F6+F9+F13+F16+F19+F23+F25</f>
        <v>38452.699999999997</v>
      </c>
    </row>
    <row r="28" spans="1:6" s="12" customFormat="1" ht="9" customHeight="1">
      <c r="A28" s="45"/>
      <c r="B28" s="45"/>
      <c r="C28" s="46"/>
      <c r="D28" s="46"/>
      <c r="E28" s="46"/>
      <c r="F28" s="46"/>
    </row>
    <row r="29" spans="1:6" s="29" customFormat="1">
      <c r="A29" s="27"/>
      <c r="B29" s="52"/>
      <c r="E29" s="53"/>
    </row>
    <row r="30" spans="1:6" ht="10.5" customHeight="1"/>
    <row r="31" spans="1:6" s="19" customFormat="1">
      <c r="A31" s="17"/>
      <c r="B31" s="18"/>
    </row>
    <row r="32" spans="1:6" s="19" customFormat="1">
      <c r="A32" s="17"/>
      <c r="B32" s="18"/>
    </row>
  </sheetData>
  <mergeCells count="6">
    <mergeCell ref="A27:B27"/>
    <mergeCell ref="A2:F2"/>
    <mergeCell ref="A4:A5"/>
    <mergeCell ref="B4:B5"/>
    <mergeCell ref="C4:D4"/>
    <mergeCell ref="E4:F4"/>
  </mergeCells>
  <pageMargins left="0.70866141732283472" right="0.70866141732283472" top="0.74803149606299213" bottom="0.74803149606299213" header="0.31496062992125984" footer="0.31496062992125984"/>
  <pageSetup paperSize="9" scale="7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2"/>
  <sheetViews>
    <sheetView topLeftCell="A15" workbookViewId="0">
      <selection activeCell="C9" sqref="C9:F9"/>
    </sheetView>
  </sheetViews>
  <sheetFormatPr defaultRowHeight="15"/>
  <cols>
    <col min="1" max="1" width="2.85546875" style="27" customWidth="1"/>
    <col min="2" max="2" width="45" style="39" customWidth="1"/>
    <col min="3" max="3" width="14.85546875" style="29" customWidth="1"/>
    <col min="4" max="4" width="18.28515625" style="29" customWidth="1"/>
    <col min="5" max="5" width="14" style="29" customWidth="1"/>
    <col min="6" max="6" width="17.42578125" style="29" customWidth="1"/>
    <col min="7" max="16384" width="9.140625" style="29"/>
  </cols>
  <sheetData>
    <row r="1" spans="1:6" ht="30.6" customHeight="1">
      <c r="B1" s="28"/>
      <c r="C1" s="28"/>
      <c r="D1" s="28"/>
      <c r="E1" s="28"/>
      <c r="F1" s="28" t="s">
        <v>31</v>
      </c>
    </row>
    <row r="2" spans="1:6" ht="31.9" customHeight="1">
      <c r="A2" s="63" t="s">
        <v>50</v>
      </c>
      <c r="B2" s="63"/>
      <c r="C2" s="63"/>
      <c r="D2" s="63"/>
      <c r="E2" s="63"/>
      <c r="F2" s="63"/>
    </row>
    <row r="3" spans="1:6" ht="10.9" customHeight="1">
      <c r="A3" s="51" t="s">
        <v>46</v>
      </c>
      <c r="B3" s="30"/>
      <c r="C3" s="30"/>
      <c r="D3" s="30"/>
      <c r="E3" s="30"/>
      <c r="F3" s="30"/>
    </row>
    <row r="4" spans="1:6" ht="67.5" customHeight="1">
      <c r="A4" s="69" t="s">
        <v>0</v>
      </c>
      <c r="B4" s="67" t="s">
        <v>8</v>
      </c>
      <c r="C4" s="66" t="s">
        <v>38</v>
      </c>
      <c r="D4" s="66"/>
      <c r="E4" s="66" t="s">
        <v>9</v>
      </c>
      <c r="F4" s="66"/>
    </row>
    <row r="5" spans="1:6" ht="75">
      <c r="A5" s="70"/>
      <c r="B5" s="68"/>
      <c r="C5" s="31" t="s">
        <v>10</v>
      </c>
      <c r="D5" s="31" t="s">
        <v>11</v>
      </c>
      <c r="E5" s="31" t="s">
        <v>10</v>
      </c>
      <c r="F5" s="31" t="s">
        <v>11</v>
      </c>
    </row>
    <row r="6" spans="1:6" s="34" customFormat="1">
      <c r="A6" s="32" t="s">
        <v>1</v>
      </c>
      <c r="B6" s="33" t="s">
        <v>12</v>
      </c>
      <c r="C6" s="22">
        <f>C8</f>
        <v>0</v>
      </c>
      <c r="D6" s="22">
        <f>D8</f>
        <v>0</v>
      </c>
      <c r="E6" s="22">
        <f>E8</f>
        <v>0</v>
      </c>
      <c r="F6" s="22">
        <f>F8</f>
        <v>0</v>
      </c>
    </row>
    <row r="7" spans="1:6" ht="63">
      <c r="A7" s="35"/>
      <c r="B7" s="36" t="s">
        <v>19</v>
      </c>
      <c r="C7" s="23"/>
      <c r="D7" s="23"/>
      <c r="E7" s="23"/>
      <c r="F7" s="23"/>
    </row>
    <row r="8" spans="1:6" ht="31.5">
      <c r="A8" s="35"/>
      <c r="B8" s="36" t="s">
        <v>20</v>
      </c>
      <c r="C8" s="23"/>
      <c r="D8" s="23"/>
      <c r="E8" s="23"/>
      <c r="F8" s="23"/>
    </row>
    <row r="9" spans="1:6" s="34" customFormat="1">
      <c r="A9" s="32" t="s">
        <v>2</v>
      </c>
      <c r="B9" s="33" t="s">
        <v>13</v>
      </c>
      <c r="C9" s="54">
        <f>C10+C11+C12</f>
        <v>6341.6399999999994</v>
      </c>
      <c r="D9" s="54">
        <f>D10+D11+D12</f>
        <v>6167.8</v>
      </c>
      <c r="E9" s="54">
        <f>E10+E11+E12</f>
        <v>6341.6399999999994</v>
      </c>
      <c r="F9" s="54">
        <f>F10+F11+F12</f>
        <v>6167.8</v>
      </c>
    </row>
    <row r="10" spans="1:6" ht="31.5">
      <c r="A10" s="35"/>
      <c r="B10" s="37" t="s">
        <v>21</v>
      </c>
      <c r="C10" s="23">
        <v>1584.7</v>
      </c>
      <c r="D10" s="23">
        <v>1568.8</v>
      </c>
      <c r="E10" s="23">
        <v>1584.7</v>
      </c>
      <c r="F10" s="23">
        <v>1568.8</v>
      </c>
    </row>
    <row r="11" spans="1:6" ht="31.5">
      <c r="A11" s="35"/>
      <c r="B11" s="38" t="s">
        <v>22</v>
      </c>
      <c r="C11" s="23">
        <v>919.54</v>
      </c>
      <c r="D11" s="23">
        <v>800</v>
      </c>
      <c r="E11" s="23">
        <v>919.54</v>
      </c>
      <c r="F11" s="23">
        <v>800</v>
      </c>
    </row>
    <row r="12" spans="1:6" ht="31.5">
      <c r="A12" s="35"/>
      <c r="B12" s="38" t="s">
        <v>35</v>
      </c>
      <c r="C12" s="23">
        <v>3837.4</v>
      </c>
      <c r="D12" s="23">
        <v>3799</v>
      </c>
      <c r="E12" s="23">
        <v>3837.4</v>
      </c>
      <c r="F12" s="23">
        <v>3799</v>
      </c>
    </row>
    <row r="13" spans="1:6" s="34" customFormat="1" ht="15" customHeight="1">
      <c r="A13" s="32" t="s">
        <v>3</v>
      </c>
      <c r="B13" s="33" t="s">
        <v>14</v>
      </c>
      <c r="C13" s="22"/>
      <c r="D13" s="22"/>
      <c r="E13" s="22"/>
      <c r="F13" s="22"/>
    </row>
    <row r="14" spans="1:6" ht="33.6" customHeight="1">
      <c r="A14" s="35"/>
      <c r="B14" s="38" t="s">
        <v>23</v>
      </c>
      <c r="C14" s="23"/>
      <c r="D14" s="23"/>
      <c r="E14" s="23"/>
      <c r="F14" s="23"/>
    </row>
    <row r="15" spans="1:6" ht="52.15" customHeight="1">
      <c r="A15" s="35"/>
      <c r="B15" s="38" t="s">
        <v>24</v>
      </c>
      <c r="C15" s="23"/>
      <c r="D15" s="23"/>
      <c r="E15" s="23"/>
      <c r="F15" s="23"/>
    </row>
    <row r="16" spans="1:6" s="34" customFormat="1">
      <c r="A16" s="32" t="s">
        <v>4</v>
      </c>
      <c r="B16" s="33" t="s">
        <v>15</v>
      </c>
      <c r="C16" s="24">
        <f>C17+C18</f>
        <v>7056.8</v>
      </c>
      <c r="D16" s="24">
        <f>D17+D18</f>
        <v>6595.1</v>
      </c>
      <c r="E16" s="24">
        <f>E18+E17</f>
        <v>7056.8</v>
      </c>
      <c r="F16" s="24">
        <f>F18+F17</f>
        <v>6595.1</v>
      </c>
    </row>
    <row r="17" spans="1:6" s="34" customFormat="1" ht="22.9" customHeight="1">
      <c r="A17" s="32"/>
      <c r="B17" s="38" t="s">
        <v>25</v>
      </c>
      <c r="C17" s="44">
        <v>7056.8</v>
      </c>
      <c r="D17" s="44">
        <v>6595.1</v>
      </c>
      <c r="E17" s="44">
        <v>7056.8</v>
      </c>
      <c r="F17" s="44">
        <v>6595.1</v>
      </c>
    </row>
    <row r="18" spans="1:6" s="34" customFormat="1" ht="22.9" customHeight="1">
      <c r="A18" s="32"/>
      <c r="B18" s="38" t="s">
        <v>36</v>
      </c>
      <c r="C18" s="24"/>
      <c r="D18" s="24"/>
      <c r="E18" s="24"/>
      <c r="F18" s="24"/>
    </row>
    <row r="19" spans="1:6" s="34" customFormat="1" ht="15" customHeight="1">
      <c r="A19" s="32" t="s">
        <v>5</v>
      </c>
      <c r="B19" s="33" t="s">
        <v>16</v>
      </c>
      <c r="C19" s="24">
        <f>C21</f>
        <v>0</v>
      </c>
      <c r="D19" s="22">
        <f>D21</f>
        <v>0</v>
      </c>
      <c r="E19" s="22">
        <f>E21</f>
        <v>0</v>
      </c>
      <c r="F19" s="22">
        <f>F21</f>
        <v>0</v>
      </c>
    </row>
    <row r="20" spans="1:6" s="34" customFormat="1" ht="15" customHeight="1">
      <c r="A20" s="32"/>
      <c r="B20" s="38" t="s">
        <v>26</v>
      </c>
      <c r="C20" s="22"/>
      <c r="D20" s="22"/>
      <c r="E20" s="22"/>
      <c r="F20" s="22"/>
    </row>
    <row r="21" spans="1:6" s="34" customFormat="1" ht="15" customHeight="1">
      <c r="A21" s="32"/>
      <c r="B21" s="38" t="s">
        <v>28</v>
      </c>
      <c r="C21" s="43"/>
      <c r="D21" s="22"/>
      <c r="E21" s="22"/>
      <c r="F21" s="22"/>
    </row>
    <row r="22" spans="1:6" s="34" customFormat="1" ht="15" customHeight="1">
      <c r="A22" s="32"/>
      <c r="B22" s="38" t="s">
        <v>27</v>
      </c>
      <c r="C22" s="22"/>
      <c r="D22" s="22"/>
      <c r="E22" s="22"/>
      <c r="F22" s="22"/>
    </row>
    <row r="23" spans="1:6" s="34" customFormat="1" ht="30.6" customHeight="1">
      <c r="A23" s="32" t="s">
        <v>6</v>
      </c>
      <c r="B23" s="33" t="s">
        <v>17</v>
      </c>
      <c r="C23" s="22"/>
      <c r="D23" s="22"/>
      <c r="E23" s="22"/>
      <c r="F23" s="22"/>
    </row>
    <row r="24" spans="1:6" s="34" customFormat="1" ht="47.25">
      <c r="A24" s="32"/>
      <c r="B24" s="38" t="s">
        <v>29</v>
      </c>
      <c r="C24" s="22"/>
      <c r="D24" s="22"/>
      <c r="E24" s="22"/>
      <c r="F24" s="22"/>
    </row>
    <row r="25" spans="1:6" s="34" customFormat="1" ht="18.600000000000001" customHeight="1">
      <c r="A25" s="32" t="s">
        <v>7</v>
      </c>
      <c r="B25" s="33" t="s">
        <v>18</v>
      </c>
      <c r="C25" s="22"/>
      <c r="D25" s="22"/>
      <c r="E25" s="22"/>
      <c r="F25" s="22"/>
    </row>
    <row r="26" spans="1:6" ht="15.75">
      <c r="A26" s="35"/>
      <c r="B26" s="38" t="s">
        <v>30</v>
      </c>
      <c r="C26" s="23"/>
      <c r="D26" s="23"/>
      <c r="E26" s="23"/>
      <c r="F26" s="23"/>
    </row>
    <row r="27" spans="1:6" s="34" customFormat="1" ht="28.5" customHeight="1">
      <c r="A27" s="64" t="s">
        <v>33</v>
      </c>
      <c r="B27" s="65"/>
      <c r="C27" s="25">
        <f>C6+C9+C19+C16</f>
        <v>13398.439999999999</v>
      </c>
      <c r="D27" s="25">
        <f>D6+D9+D19+D16</f>
        <v>12762.900000000001</v>
      </c>
      <c r="E27" s="25">
        <f>E6+E9+E19+E16</f>
        <v>13398.439999999999</v>
      </c>
      <c r="F27" s="25">
        <f>F6+F9+F19+F16</f>
        <v>12762.900000000001</v>
      </c>
    </row>
    <row r="28" spans="1:6" s="34" customFormat="1" ht="28.5" customHeight="1">
      <c r="A28" s="48"/>
      <c r="B28" s="48"/>
      <c r="C28" s="49"/>
      <c r="D28" s="49"/>
      <c r="E28" s="49"/>
      <c r="F28" s="49"/>
    </row>
    <row r="29" spans="1:6" ht="45">
      <c r="B29" s="52" t="s">
        <v>47</v>
      </c>
      <c r="E29" s="53" t="s">
        <v>48</v>
      </c>
    </row>
    <row r="30" spans="1:6" ht="21.75" customHeight="1"/>
    <row r="31" spans="1:6" s="42" customFormat="1">
      <c r="A31" s="40"/>
      <c r="B31" s="18" t="s">
        <v>37</v>
      </c>
    </row>
    <row r="32" spans="1:6" s="42" customFormat="1">
      <c r="A32" s="40"/>
      <c r="B32" s="41" t="s">
        <v>32</v>
      </c>
    </row>
  </sheetData>
  <mergeCells count="6">
    <mergeCell ref="A2:F2"/>
    <mergeCell ref="A27:B27"/>
    <mergeCell ref="E4:F4"/>
    <mergeCell ref="C4:D4"/>
    <mergeCell ref="B4:B5"/>
    <mergeCell ref="A4:A5"/>
  </mergeCells>
  <pageMargins left="0.70866141732283472" right="0.70866141732283472" top="0.43307086614173229" bottom="0.39370078740157483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1"/>
  <sheetViews>
    <sheetView topLeftCell="A13" workbookViewId="0">
      <selection activeCell="F25" sqref="F25"/>
    </sheetView>
  </sheetViews>
  <sheetFormatPr defaultRowHeight="15"/>
  <cols>
    <col min="1" max="1" width="2.85546875" style="4" customWidth="1"/>
    <col min="2" max="2" width="45" style="1" customWidth="1"/>
    <col min="3" max="3" width="14.28515625" customWidth="1"/>
    <col min="4" max="4" width="16.42578125" customWidth="1"/>
    <col min="5" max="5" width="15" customWidth="1"/>
    <col min="6" max="6" width="15.7109375" customWidth="1"/>
  </cols>
  <sheetData>
    <row r="1" spans="1:6" ht="30.6" customHeight="1">
      <c r="B1" s="5"/>
      <c r="C1" s="5"/>
      <c r="D1" s="5"/>
      <c r="E1" s="5"/>
      <c r="F1" s="5" t="s">
        <v>31</v>
      </c>
    </row>
    <row r="2" spans="1:6" ht="31.9" customHeight="1">
      <c r="A2" s="57" t="s">
        <v>51</v>
      </c>
      <c r="B2" s="57"/>
      <c r="C2" s="57"/>
      <c r="D2" s="57"/>
      <c r="E2" s="57"/>
      <c r="F2" s="57"/>
    </row>
    <row r="3" spans="1:6" ht="10.9" customHeight="1">
      <c r="A3" s="14"/>
      <c r="B3" s="14"/>
      <c r="C3" s="14"/>
      <c r="D3" s="14"/>
      <c r="E3" s="14"/>
      <c r="F3" s="14"/>
    </row>
    <row r="4" spans="1:6" ht="62.25" customHeight="1">
      <c r="A4" s="58" t="s">
        <v>0</v>
      </c>
      <c r="B4" s="60" t="s">
        <v>8</v>
      </c>
      <c r="C4" s="62" t="s">
        <v>38</v>
      </c>
      <c r="D4" s="62"/>
      <c r="E4" s="62" t="s">
        <v>9</v>
      </c>
      <c r="F4" s="62"/>
    </row>
    <row r="5" spans="1:6" ht="78" customHeight="1">
      <c r="A5" s="59"/>
      <c r="B5" s="61"/>
      <c r="C5" s="13" t="s">
        <v>10</v>
      </c>
      <c r="D5" s="13" t="s">
        <v>11</v>
      </c>
      <c r="E5" s="13" t="s">
        <v>10</v>
      </c>
      <c r="F5" s="13" t="s">
        <v>11</v>
      </c>
    </row>
    <row r="6" spans="1:6" s="12" customFormat="1">
      <c r="A6" s="9" t="s">
        <v>1</v>
      </c>
      <c r="B6" s="10" t="s">
        <v>12</v>
      </c>
      <c r="C6" s="11">
        <f>C8</f>
        <v>5803.7</v>
      </c>
      <c r="D6" s="11">
        <f t="shared" ref="D6:F6" si="0">D8</f>
        <v>5803.7</v>
      </c>
      <c r="E6" s="11">
        <f t="shared" si="0"/>
        <v>5803.7</v>
      </c>
      <c r="F6" s="11">
        <f t="shared" si="0"/>
        <v>5803.7</v>
      </c>
    </row>
    <row r="7" spans="1:6" ht="63">
      <c r="A7" s="3"/>
      <c r="B7" s="6" t="s">
        <v>19</v>
      </c>
      <c r="C7" s="2"/>
      <c r="D7" s="2"/>
      <c r="E7" s="2"/>
      <c r="F7" s="2"/>
    </row>
    <row r="8" spans="1:6" ht="31.5">
      <c r="A8" s="3"/>
      <c r="B8" s="6" t="s">
        <v>20</v>
      </c>
      <c r="C8" s="2">
        <v>5803.7</v>
      </c>
      <c r="D8" s="2">
        <v>5803.7</v>
      </c>
      <c r="E8" s="2">
        <v>5803.7</v>
      </c>
      <c r="F8" s="2">
        <v>5803.7</v>
      </c>
    </row>
    <row r="9" spans="1:6" s="12" customFormat="1">
      <c r="A9" s="9" t="s">
        <v>2</v>
      </c>
      <c r="B9" s="10" t="s">
        <v>13</v>
      </c>
      <c r="C9" s="11"/>
      <c r="D9" s="11"/>
      <c r="E9" s="11"/>
      <c r="F9" s="11"/>
    </row>
    <row r="10" spans="1:6" ht="31.5">
      <c r="A10" s="3"/>
      <c r="B10" s="7" t="s">
        <v>21</v>
      </c>
      <c r="C10" s="2"/>
      <c r="D10" s="2"/>
      <c r="E10" s="2"/>
      <c r="F10" s="2"/>
    </row>
    <row r="11" spans="1:6" ht="31.5">
      <c r="A11" s="3"/>
      <c r="B11" s="8" t="s">
        <v>22</v>
      </c>
      <c r="C11" s="2"/>
      <c r="D11" s="2"/>
      <c r="E11" s="2"/>
      <c r="F11" s="2"/>
    </row>
    <row r="12" spans="1:6" s="12" customFormat="1" ht="15" customHeight="1">
      <c r="A12" s="9" t="s">
        <v>3</v>
      </c>
      <c r="B12" s="10" t="s">
        <v>14</v>
      </c>
      <c r="C12" s="22">
        <f>C13</f>
        <v>21481.1</v>
      </c>
      <c r="D12" s="11">
        <f t="shared" ref="D12:F12" si="1">D13</f>
        <v>20407</v>
      </c>
      <c r="E12" s="11">
        <f t="shared" si="1"/>
        <v>16264.3</v>
      </c>
      <c r="F12" s="11">
        <f t="shared" si="1"/>
        <v>15451.1</v>
      </c>
    </row>
    <row r="13" spans="1:6" ht="33.6" customHeight="1">
      <c r="A13" s="3"/>
      <c r="B13" s="8" t="s">
        <v>23</v>
      </c>
      <c r="C13" s="23">
        <v>21481.1</v>
      </c>
      <c r="D13" s="23">
        <v>20407</v>
      </c>
      <c r="E13" s="23">
        <v>16264.3</v>
      </c>
      <c r="F13" s="23">
        <v>15451.1</v>
      </c>
    </row>
    <row r="14" spans="1:6" ht="52.15" customHeight="1">
      <c r="A14" s="3"/>
      <c r="B14" s="8" t="s">
        <v>24</v>
      </c>
      <c r="C14" s="2"/>
      <c r="D14" s="2"/>
      <c r="E14" s="2"/>
      <c r="F14" s="2"/>
    </row>
    <row r="15" spans="1:6" s="12" customFormat="1">
      <c r="A15" s="9" t="s">
        <v>4</v>
      </c>
      <c r="B15" s="10" t="s">
        <v>15</v>
      </c>
      <c r="C15" s="11"/>
      <c r="D15" s="11"/>
      <c r="E15" s="11"/>
      <c r="F15" s="11"/>
    </row>
    <row r="16" spans="1:6" s="12" customFormat="1" ht="22.9" customHeight="1">
      <c r="A16" s="9"/>
      <c r="B16" s="8" t="s">
        <v>25</v>
      </c>
      <c r="C16" s="11"/>
      <c r="D16" s="11"/>
      <c r="E16" s="11"/>
      <c r="F16" s="11"/>
    </row>
    <row r="17" spans="1:6" s="12" customFormat="1" ht="15" customHeight="1">
      <c r="A17" s="9" t="s">
        <v>5</v>
      </c>
      <c r="B17" s="10" t="s">
        <v>16</v>
      </c>
      <c r="C17" s="11"/>
      <c r="D17" s="11"/>
      <c r="E17" s="11"/>
      <c r="F17" s="11"/>
    </row>
    <row r="18" spans="1:6" s="12" customFormat="1" ht="15" customHeight="1">
      <c r="A18" s="9"/>
      <c r="B18" s="8" t="s">
        <v>26</v>
      </c>
      <c r="C18" s="11"/>
      <c r="D18" s="11"/>
      <c r="E18" s="11"/>
      <c r="F18" s="11"/>
    </row>
    <row r="19" spans="1:6" s="12" customFormat="1" ht="15" customHeight="1">
      <c r="A19" s="9"/>
      <c r="B19" s="8" t="s">
        <v>28</v>
      </c>
      <c r="C19" s="11"/>
      <c r="D19" s="11"/>
      <c r="E19" s="11"/>
      <c r="F19" s="11"/>
    </row>
    <row r="20" spans="1:6" s="12" customFormat="1" ht="15" customHeight="1">
      <c r="A20" s="9"/>
      <c r="B20" s="8" t="s">
        <v>27</v>
      </c>
      <c r="C20" s="11"/>
      <c r="D20" s="11"/>
      <c r="E20" s="11"/>
      <c r="F20" s="11"/>
    </row>
    <row r="21" spans="1:6" s="12" customFormat="1" ht="25.5" customHeight="1">
      <c r="A21" s="9" t="s">
        <v>6</v>
      </c>
      <c r="B21" s="10" t="s">
        <v>17</v>
      </c>
      <c r="C21" s="11"/>
      <c r="D21" s="11"/>
      <c r="E21" s="11"/>
      <c r="F21" s="11"/>
    </row>
    <row r="22" spans="1:6" s="12" customFormat="1" ht="33.6" customHeight="1">
      <c r="A22" s="9"/>
      <c r="B22" s="8" t="s">
        <v>29</v>
      </c>
      <c r="C22" s="11"/>
      <c r="D22" s="11"/>
      <c r="E22" s="11"/>
      <c r="F22" s="11"/>
    </row>
    <row r="23" spans="1:6" s="12" customFormat="1" ht="25.5" customHeight="1">
      <c r="A23" s="9" t="s">
        <v>7</v>
      </c>
      <c r="B23" s="10" t="s">
        <v>18</v>
      </c>
      <c r="C23" s="21">
        <f>C24</f>
        <v>26600</v>
      </c>
      <c r="D23" s="21">
        <f t="shared" ref="D23:F23" si="2">D24</f>
        <v>20000</v>
      </c>
      <c r="E23" s="21">
        <f t="shared" si="2"/>
        <v>5898.5</v>
      </c>
      <c r="F23" s="21">
        <f t="shared" si="2"/>
        <v>4435</v>
      </c>
    </row>
    <row r="24" spans="1:6" ht="27.75" customHeight="1">
      <c r="A24" s="3"/>
      <c r="B24" s="8" t="s">
        <v>30</v>
      </c>
      <c r="C24" s="26">
        <v>26600</v>
      </c>
      <c r="D24" s="26">
        <v>20000</v>
      </c>
      <c r="E24" s="26">
        <v>5898.5</v>
      </c>
      <c r="F24" s="26">
        <v>4435</v>
      </c>
    </row>
    <row r="25" spans="1:6" ht="30" customHeight="1">
      <c r="A25" s="71" t="s">
        <v>34</v>
      </c>
      <c r="B25" s="71"/>
      <c r="C25" s="24">
        <f>C6+C9+C12+C15+C17+C21+C23</f>
        <v>53884.800000000003</v>
      </c>
      <c r="D25" s="24">
        <f t="shared" ref="D25:F25" si="3">D6+D9+D12+D15+D17+D21+D23</f>
        <v>46210.7</v>
      </c>
      <c r="E25" s="24">
        <f t="shared" si="3"/>
        <v>27966.5</v>
      </c>
      <c r="F25" s="24">
        <f t="shared" si="3"/>
        <v>25689.8</v>
      </c>
    </row>
    <row r="26" spans="1:6" ht="30" customHeight="1">
      <c r="A26" s="45"/>
      <c r="B26" s="45"/>
      <c r="C26" s="50"/>
      <c r="D26" s="50"/>
      <c r="E26" s="50"/>
      <c r="F26" s="50"/>
    </row>
    <row r="27" spans="1:6" s="29" customFormat="1" ht="45">
      <c r="A27" s="27"/>
      <c r="B27" s="52" t="s">
        <v>47</v>
      </c>
      <c r="E27" s="53" t="s">
        <v>48</v>
      </c>
    </row>
    <row r="29" spans="1:6" ht="17.25" customHeight="1"/>
    <row r="30" spans="1:6" s="19" customFormat="1">
      <c r="A30" s="17"/>
      <c r="B30" s="18" t="s">
        <v>37</v>
      </c>
    </row>
    <row r="31" spans="1:6" s="19" customFormat="1">
      <c r="A31" s="17"/>
      <c r="B31" s="18" t="s">
        <v>32</v>
      </c>
    </row>
  </sheetData>
  <mergeCells count="6">
    <mergeCell ref="A25:B25"/>
    <mergeCell ref="A2:F2"/>
    <mergeCell ref="A4:A5"/>
    <mergeCell ref="B4:B5"/>
    <mergeCell ref="C4:D4"/>
    <mergeCell ref="E4:F4"/>
  </mergeCells>
  <pageMargins left="0.70866141732283472" right="0.70866141732283472" top="0.74803149606299213" bottom="0.74803149606299213" header="0.31496062992125984" footer="0.31496062992125984"/>
  <pageSetup paperSize="9" scale="7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консол.</vt:lpstr>
      <vt:lpstr>МО Ю-П р-н</vt:lpstr>
      <vt:lpstr>МО г.Ю-П</vt:lpstr>
      <vt:lpstr>'МО Ю-П р-н'!Заголовки_для_печати</vt:lpstr>
    </vt:vector>
  </TitlesOfParts>
  <Company>dfbnp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pankova</dc:creator>
  <cp:lastModifiedBy>User</cp:lastModifiedBy>
  <cp:lastPrinted>2021-10-05T06:34:32Z</cp:lastPrinted>
  <dcterms:created xsi:type="dcterms:W3CDTF">2019-05-06T06:31:10Z</dcterms:created>
  <dcterms:modified xsi:type="dcterms:W3CDTF">2021-11-02T07:22:56Z</dcterms:modified>
</cp:coreProperties>
</file>